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tabRatio="602" activeTab="4"/>
  </bookViews>
  <sheets>
    <sheet name="Income " sheetId="1" r:id="rId1"/>
    <sheet name="BSht" sheetId="2" r:id="rId2"/>
    <sheet name="C.Cflow" sheetId="3" r:id="rId3"/>
    <sheet name="Equity" sheetId="4" r:id="rId4"/>
    <sheet name="Notes" sheetId="5" r:id="rId5"/>
  </sheets>
  <definedNames>
    <definedName name="_xlnm.Print_Area" localSheetId="2">'C.Cflow'!$A$1:$F$31</definedName>
    <definedName name="_xlnm.Print_Area" localSheetId="3">'Equity'!$A$1:$F$45</definedName>
    <definedName name="_xlnm.Print_Area" localSheetId="0">'Income '!$A$1:$I$48</definedName>
    <definedName name="_xlnm.Print_Area" localSheetId="4">'Notes'!$A$1:$M$347</definedName>
  </definedNames>
  <calcPr fullCalcOnLoad="1"/>
</workbook>
</file>

<file path=xl/sharedStrings.xml><?xml version="1.0" encoding="utf-8"?>
<sst xmlns="http://schemas.openxmlformats.org/spreadsheetml/2006/main" count="408" uniqueCount="336">
  <si>
    <t>FIMA CORPORATION BERHAD</t>
  </si>
  <si>
    <t>(Company No. 21185-P)</t>
  </si>
  <si>
    <t xml:space="preserve">QUARTERLY REPORT ON CONSOLIDATED RESULTS </t>
  </si>
  <si>
    <t>THE FIGURES HAVE NOT BEEN AUDITED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</si>
  <si>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</si>
  <si>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</si>
  <si>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</si>
  <si>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</si>
  <si>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</si>
  <si>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</si>
  <si>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</si>
  <si>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</si>
  <si>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</si>
  <si>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</si>
  <si>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1.</t>
  </si>
  <si>
    <t>2.</t>
  </si>
  <si>
    <t>Taxation</t>
  </si>
  <si>
    <t>3.</t>
  </si>
  <si>
    <t>As At</t>
  </si>
  <si>
    <t>End Of</t>
  </si>
  <si>
    <t>Preceding</t>
  </si>
  <si>
    <t>Financial</t>
  </si>
  <si>
    <t>Year End</t>
  </si>
  <si>
    <t>4.</t>
  </si>
  <si>
    <t>5.</t>
  </si>
  <si>
    <t>Current Assets</t>
  </si>
  <si>
    <t>6.</t>
  </si>
  <si>
    <t>Current Liabilities</t>
  </si>
  <si>
    <t>Provision for Taxation</t>
  </si>
  <si>
    <t>7.</t>
  </si>
  <si>
    <t>8.</t>
  </si>
  <si>
    <t>Share Capital</t>
  </si>
  <si>
    <t>9.</t>
  </si>
  <si>
    <t>10.</t>
  </si>
  <si>
    <t>Review of Performance</t>
  </si>
  <si>
    <t>BY ORDER OF THE BOARD</t>
  </si>
  <si>
    <t>30/9/98</t>
  </si>
  <si>
    <t>Total</t>
  </si>
  <si>
    <t>Purchase or disposal of quoted securities</t>
  </si>
  <si>
    <t>Changes in the composition of the Group</t>
  </si>
  <si>
    <t>Corporate proposals</t>
  </si>
  <si>
    <t>Material change in profit before taxation for the quarter reported as compared with the preceding quarter</t>
  </si>
  <si>
    <t>Variance of actual profit from forecast profit</t>
  </si>
  <si>
    <t>Dividend</t>
  </si>
  <si>
    <t>Due from Related Companies</t>
  </si>
  <si>
    <t xml:space="preserve">Proposed Dividends </t>
  </si>
  <si>
    <t>Property Management</t>
  </si>
  <si>
    <t>Long Term Borrowings</t>
  </si>
  <si>
    <t>Revenue</t>
  </si>
  <si>
    <t>Profit/Loss on sale of unquoted investments and/or properties</t>
  </si>
  <si>
    <t>There was no sale of unquoted investments or properties.</t>
  </si>
  <si>
    <t>There was no purchase or disposal of quoted securities.</t>
  </si>
  <si>
    <t>Subsequent events</t>
  </si>
  <si>
    <t>Kuala Lumpur</t>
  </si>
  <si>
    <t>ii)</t>
  </si>
  <si>
    <t>i)</t>
  </si>
  <si>
    <t>Net Tangible Assets per Share (RM)</t>
  </si>
  <si>
    <t>LEE MO LENG</t>
  </si>
  <si>
    <t>Company Secretaries</t>
  </si>
  <si>
    <t>Year Todate</t>
  </si>
  <si>
    <t>TODATE</t>
  </si>
  <si>
    <t xml:space="preserve">Barring unforeseen circumstances, the Directors are of the view that the Group's overall performance will </t>
  </si>
  <si>
    <t>There are no corporate proposals announced but not completed at the date of this report.</t>
  </si>
  <si>
    <t>Weighted average number of ordinary shares</t>
  </si>
  <si>
    <t>Basic earnings per share (sen)</t>
  </si>
  <si>
    <t>Retained Profits</t>
  </si>
  <si>
    <t>Property, plant &amp; equipment</t>
  </si>
  <si>
    <t>A2.</t>
  </si>
  <si>
    <t>A3.</t>
  </si>
  <si>
    <t>Seasonality or cyclicality of the interim operations.</t>
  </si>
  <si>
    <t>A4.</t>
  </si>
  <si>
    <t>Unusual items</t>
  </si>
  <si>
    <t>A5.</t>
  </si>
  <si>
    <t>Changes in estimates</t>
  </si>
  <si>
    <t>A6.</t>
  </si>
  <si>
    <t>Issuances, cancellation, repurchases, resale and repayment of debt and equity securities.</t>
  </si>
  <si>
    <t>A7.</t>
  </si>
  <si>
    <t>Dividends paid</t>
  </si>
  <si>
    <t>A8.</t>
  </si>
  <si>
    <t>A9.</t>
  </si>
  <si>
    <t>A10.</t>
  </si>
  <si>
    <t>A11.</t>
  </si>
  <si>
    <t>A12.</t>
  </si>
  <si>
    <t>Changes in contingent liabilites and contingent assets</t>
  </si>
  <si>
    <t>B5.</t>
  </si>
  <si>
    <t>B6.</t>
  </si>
  <si>
    <t>B7.</t>
  </si>
  <si>
    <t>B8.</t>
  </si>
  <si>
    <t>Off Balance Sheet financial instruments</t>
  </si>
  <si>
    <t>B10.</t>
  </si>
  <si>
    <t>B11.</t>
  </si>
  <si>
    <t>Changes in material litigation</t>
  </si>
  <si>
    <t>B2.</t>
  </si>
  <si>
    <t>B1.</t>
  </si>
  <si>
    <t>B3.</t>
  </si>
  <si>
    <t>Prospects</t>
  </si>
  <si>
    <t>B4.</t>
  </si>
  <si>
    <t>B12.</t>
  </si>
  <si>
    <t>B13.</t>
  </si>
  <si>
    <t>Earnings per share</t>
  </si>
  <si>
    <t>FIMA CORPORATION BERHAD (Company No. 21185-P)</t>
  </si>
  <si>
    <t>Trade Receivables</t>
  </si>
  <si>
    <t>Other Receivables</t>
  </si>
  <si>
    <t>Inventories</t>
  </si>
  <si>
    <t>Trade Payables</t>
  </si>
  <si>
    <t>Other Payables</t>
  </si>
  <si>
    <t>Cash and bank balances</t>
  </si>
  <si>
    <t>Balance at end of period</t>
  </si>
  <si>
    <t>Share</t>
  </si>
  <si>
    <t>Capital</t>
  </si>
  <si>
    <t>Retained</t>
  </si>
  <si>
    <t>Profits</t>
  </si>
  <si>
    <t>A1.</t>
  </si>
  <si>
    <t>CONDENSED CONSOLIDATED BALANCE SHEET</t>
  </si>
  <si>
    <t>CONDENSED CONSOLIDATED CASH FLOW STATEMENT</t>
  </si>
  <si>
    <t>(The Condensed Consolidated Cash Flow Statement should be read in conjunction with the Annual</t>
  </si>
  <si>
    <t>CONDENSED CONSOLIDATED STATEMENT OF CHANGES IN EQUITY</t>
  </si>
  <si>
    <t>Audit Qualification</t>
  </si>
  <si>
    <t>Earnings</t>
  </si>
  <si>
    <t>Net Profit for the period (RM'000)</t>
  </si>
  <si>
    <t>Basic Earning per Share</t>
  </si>
  <si>
    <t>Basic Earnings per Share (sen)</t>
  </si>
  <si>
    <t>Diluted Earnings per Share</t>
  </si>
  <si>
    <t>ESOS</t>
  </si>
  <si>
    <t>Weighted average number of unissued shares</t>
  </si>
  <si>
    <t>Weighted average number of shares that</t>
  </si>
  <si>
    <t>would have been issued at fair value</t>
  </si>
  <si>
    <t>Adjusted weighted average number of ordinary</t>
  </si>
  <si>
    <t>shares</t>
  </si>
  <si>
    <t>Net Current Assets</t>
  </si>
  <si>
    <t>Represented By :</t>
  </si>
  <si>
    <t>Hire Purchase Payables</t>
  </si>
  <si>
    <t>CONDENSED CONSOLIDATED INCOME STATEMENT</t>
  </si>
  <si>
    <t>Operating expenses</t>
  </si>
  <si>
    <t>Finance costs</t>
  </si>
  <si>
    <t>Fully diluted earnings per share (sen)</t>
  </si>
  <si>
    <t>Minority interest</t>
  </si>
  <si>
    <t xml:space="preserve">There were no items affecting assets, liabilities, equity, net income or cash flows that are unusual because </t>
  </si>
  <si>
    <t>of their nature, size or incidence.</t>
  </si>
  <si>
    <t xml:space="preserve">(The Condensed Consolidated Statement of Changes in Equity should be read in conjunction with the </t>
  </si>
  <si>
    <t>There were no changes in estimates of amounts reported in prior interim periods of the current or previous</t>
  </si>
  <si>
    <t>financial year, which have a material effect in the current interim period.</t>
  </si>
  <si>
    <t xml:space="preserve">There were no issuances, cancellation, repurchases, resale and repayment of debt and equity securities for </t>
  </si>
  <si>
    <t>There were no contingent liabilities or contingent assets since the last annual balance sheet (other than</t>
  </si>
  <si>
    <t>Other income</t>
  </si>
  <si>
    <t>Basis of Preparation and Accounting Policies</t>
  </si>
  <si>
    <t>The preceding annual financial statements of the Group were not subject to any audit qualification.</t>
  </si>
  <si>
    <t>Segmental Information</t>
  </si>
  <si>
    <t xml:space="preserve">There were no changes in the composition of the Group for the current quarter and financial period to date </t>
  </si>
  <si>
    <t xml:space="preserve">The Group is not a party to any financial instruments which may have off-balance sheet risk at the date of </t>
  </si>
  <si>
    <t>this report.</t>
  </si>
  <si>
    <t>A13.</t>
  </si>
  <si>
    <t>As at</t>
  </si>
  <si>
    <t>Approved and contracted for</t>
  </si>
  <si>
    <t>Approved but not contracted for</t>
  </si>
  <si>
    <t>A14.</t>
  </si>
  <si>
    <t>Acquisition of Property, Plant and Equipment</t>
  </si>
  <si>
    <t>As at the end of the financial period todate, the Group has acquired the following assets.</t>
  </si>
  <si>
    <t>Plant and Machinery</t>
  </si>
  <si>
    <t>A15.</t>
  </si>
  <si>
    <t>Related Party Transactions</t>
  </si>
  <si>
    <t>Interest income receivable</t>
  </si>
  <si>
    <t>Rental income receivable</t>
  </si>
  <si>
    <t>Purchases made - Freight forwarding</t>
  </si>
  <si>
    <t>Purchases made - Beverage</t>
  </si>
  <si>
    <t>Purchases made - Repairs and services</t>
  </si>
  <si>
    <t>B9.</t>
  </si>
  <si>
    <t>Net cash (used in)/generated from financing activities</t>
  </si>
  <si>
    <t xml:space="preserve">Valuation of property, plant and equipment </t>
  </si>
  <si>
    <t>Investment in Associated Company</t>
  </si>
  <si>
    <t>A wholly-owned subsidiary of the Company ("Plaintiff") had served a Writ of Summons against a third</t>
  </si>
  <si>
    <t>On 7 February 2003, the High Court ruled in the Plaintiff's favour in respect of the Plaintiff's application for</t>
  </si>
  <si>
    <t>(a)</t>
  </si>
  <si>
    <t>(b)</t>
  </si>
  <si>
    <t>Utilisation of proceeds raised from any corporate proposal.</t>
  </si>
  <si>
    <t>Not applicable.</t>
  </si>
  <si>
    <t>Capital Commitments</t>
  </si>
  <si>
    <t>Property, plant and equipment</t>
  </si>
  <si>
    <t>PREVIOUS YEAR</t>
  </si>
  <si>
    <t>NASLIZA MOHD NASIR</t>
  </si>
  <si>
    <t>Retirement Benefits</t>
  </si>
  <si>
    <t>Shareholders' Equity</t>
  </si>
  <si>
    <t>NET INCREASE/(DECREASE) IN CASH AND CASH EQUIVALENTS</t>
  </si>
  <si>
    <t>CASH AND CASH EQUIVALENTS AT BEGINNING OF FINANCIAL PERIOD</t>
  </si>
  <si>
    <t>CASH AND CASH EQUIVALENTS AT END OF FINANCIAL PERIOD</t>
  </si>
  <si>
    <t>Cash and cash equivalents at end of financial period comprise the following :</t>
  </si>
  <si>
    <t>Eliminations</t>
  </si>
  <si>
    <t>Property, plant and equipment are not stated at valuation.</t>
  </si>
  <si>
    <t>Current year's charge</t>
  </si>
  <si>
    <t>Summary Judgement for the sum of RM1.18 million.  The High Court also ordered that the remaining claim</t>
  </si>
  <si>
    <t>No interim dividend has been recommended by the Board of Directors (last year : nil)</t>
  </si>
  <si>
    <t>Deposits with licensed banks</t>
  </si>
  <si>
    <t>Balance at beginning of year</t>
  </si>
  <si>
    <t>Group's share of associated company's results</t>
  </si>
  <si>
    <t>date of this report.</t>
  </si>
  <si>
    <t>Furniture, Fittings and Computers</t>
  </si>
  <si>
    <t>Under/(Over) provision in respect of prior year</t>
  </si>
  <si>
    <t>Borrowings</t>
  </si>
  <si>
    <t>Secured</t>
  </si>
  <si>
    <t>Total Borrowings denominated in Ringgit Malaysia</t>
  </si>
  <si>
    <t>Production of security &amp; confidential documents</t>
  </si>
  <si>
    <t>Trading of security &amp; confidential documents</t>
  </si>
  <si>
    <t>Fima RLA Sdn Bhd, fellow subsidiary</t>
  </si>
  <si>
    <t>A16.</t>
  </si>
  <si>
    <t>In view of the uncertainty of recovering the amount awarded to the Plaintiff, the amount of RM1.18 million</t>
  </si>
  <si>
    <t xml:space="preserve">The production of security and confidential documents is influenced by the cyclical changes in volume of certain </t>
  </si>
  <si>
    <t>jobs.</t>
  </si>
  <si>
    <t>The interim financial statements are unaudited and have been prepared in accordance with the requirements</t>
  </si>
  <si>
    <t>explanation of events and transactions that are significant to an understanding of the changes in the financial</t>
  </si>
  <si>
    <t>The same accounting policies and method of computation are followed in the interim financial statements as</t>
  </si>
  <si>
    <t>The effects of adopting MASB 25 : Income Taxes has not been reflected in the condensed interim financial</t>
  </si>
  <si>
    <t>Current Year Todate</t>
  </si>
  <si>
    <t>Profit/(Loss)</t>
  </si>
  <si>
    <t>Before Tax</t>
  </si>
  <si>
    <t>Group Results</t>
  </si>
  <si>
    <t>Segments</t>
  </si>
  <si>
    <t>The interim financial statements should be read in conjunction with the audited financial statements for the</t>
  </si>
  <si>
    <t>changes in material litigation disclosed in Note B11).</t>
  </si>
  <si>
    <t>Part A -</t>
  </si>
  <si>
    <t>Part B -</t>
  </si>
  <si>
    <t>MASB 26 Requirements</t>
  </si>
  <si>
    <t>Net Profit</t>
  </si>
  <si>
    <t>Current Quarter</t>
  </si>
  <si>
    <t>PART A</t>
  </si>
  <si>
    <t>PART B</t>
  </si>
  <si>
    <t>Diluted Earnings per Share  (sen)</t>
  </si>
  <si>
    <t xml:space="preserve">There were no material subsequent events that have not been reflected in the annual report at the </t>
  </si>
  <si>
    <t>has not been recognised in the income statement of the Plaintiff in the current financial year period.</t>
  </si>
  <si>
    <t xml:space="preserve">party for arrears of rental income and other expenses amounting to RM1.70 million .  The defendant filed </t>
  </si>
  <si>
    <t xml:space="preserve">their Statement of Defence denying the tenancy contract and counter claim for over payment of RM2.06 </t>
  </si>
  <si>
    <t>million.</t>
  </si>
  <si>
    <t>Profit from operations</t>
  </si>
  <si>
    <t>Profit before taxation</t>
  </si>
  <si>
    <t>Profit after taxation</t>
  </si>
  <si>
    <t>Net Profit for the period</t>
  </si>
  <si>
    <t>Dividends Paid</t>
  </si>
  <si>
    <t>Purchase of Treasury Shares</t>
  </si>
  <si>
    <t>the current financial year todate except for the following :-</t>
  </si>
  <si>
    <t>of RM0.52 million be proceeded with full trial.  On 1 December 2003, the Defendant filed into the Court</t>
  </si>
  <si>
    <t>Net cash generated from/(used in) operating activities</t>
  </si>
  <si>
    <t>Net cash used in investing activities</t>
  </si>
  <si>
    <t>The Group did not issue any profit forecast and/or guarantees to the public.</t>
  </si>
  <si>
    <t>Following the termination of the Tenancy Agreement by Malaysia Airports Holding Berhad ("MAHB") on</t>
  </si>
  <si>
    <t>all its respective sub-tenants at Airtel Complex.</t>
  </si>
  <si>
    <t>Pursuant to the above, on 28 September 2001, the Company was served a Writ of Summons dated 9</t>
  </si>
  <si>
    <t>August 2001 from a tenant ("Plaintiff") claiming for a compensation sum of approximately RM2.12 million</t>
  </si>
  <si>
    <t>Subsequently, the Company replied to the Plaintiff on 16 December 2003 expressly stipulating that the</t>
  </si>
  <si>
    <t>Rules of the High Court requires the Plaintiff to file a Notice of Pre-Trial Case Management seeking the</t>
  </si>
  <si>
    <t>On 24 June 2002, the Plaintiff filed its amended Writ of Summons and Statement of Claims, naming</t>
  </si>
  <si>
    <t>2003, the Company's solicitors filed an amended Statement of Defence and on 22 April 2003, the 2nd</t>
  </si>
  <si>
    <t>11 May 2000, the Company as the Principal Tenant had issued a termination notice dated 15 May 2000 to</t>
  </si>
  <si>
    <t xml:space="preserve">being their renovation costs and general damages.  The Board had sought the opinion from the solicitors </t>
  </si>
  <si>
    <t>MAHB as the 2nd Defendant and on 14 January 2003, served the same to the Company.  On 20 January</t>
  </si>
  <si>
    <t xml:space="preserve">Defendant obtained an order in terms from the Court to strike out the Plaintiff's claim.  </t>
  </si>
  <si>
    <t xml:space="preserve">The Plaintiff served its Application for Summons in Chambers on the Company on 15 December 2003.  </t>
  </si>
  <si>
    <t xml:space="preserve">who were of the opinion that there should be no compensation payable to the Plaintiff as the demised </t>
  </si>
  <si>
    <t xml:space="preserve">premise was acquired by a relevant authority which was provided in the Tenancy Agreement between the </t>
  </si>
  <si>
    <t>Company and the Plaintiff.</t>
  </si>
  <si>
    <t>On 4 February 2004, the Plaintiff had withdrawn their Application for Summons in Chambers and the</t>
  </si>
  <si>
    <t>Court had directed the Plaintiff to file the necessary application in order to continue the proceeding.</t>
  </si>
  <si>
    <t>Purchases made - Delivery services</t>
  </si>
  <si>
    <t xml:space="preserve">directions of the Judge as to the further conduct of the matter.  </t>
  </si>
  <si>
    <t>FOR THE FIRST QUARTER ENDED 30 JUNE 2004</t>
  </si>
  <si>
    <t>3 Months Cumulative</t>
  </si>
  <si>
    <t>30/06/04</t>
  </si>
  <si>
    <t>30/06/03</t>
  </si>
  <si>
    <t xml:space="preserve"> Statements for the year ended 31st March 2004)</t>
  </si>
  <si>
    <t>31/03/04</t>
  </si>
  <si>
    <t>Deferred Tax Assets</t>
  </si>
  <si>
    <t>Deferred Tax Liabilities</t>
  </si>
  <si>
    <t>Share Premium</t>
  </si>
  <si>
    <t>Treasury Shares</t>
  </si>
  <si>
    <t>3 months ended</t>
  </si>
  <si>
    <t xml:space="preserve"> Financial Statements for the year ended 31st March 2004)</t>
  </si>
  <si>
    <t>FOR THE QUARTER ENDED 30 JUNE 2004</t>
  </si>
  <si>
    <t>3 months ended 30 June 2003</t>
  </si>
  <si>
    <t>3 months ended 30 June 2004</t>
  </si>
  <si>
    <t>Issue of share capital</t>
  </si>
  <si>
    <t xml:space="preserve">Share </t>
  </si>
  <si>
    <t>Premium</t>
  </si>
  <si>
    <t>Treasury</t>
  </si>
  <si>
    <t>Shares</t>
  </si>
  <si>
    <t>NOTES TO THE QUARTERLY ANNOUNCEMENT FOR THE FIRST QUARTER ENDED 30 JUNE 2004</t>
  </si>
  <si>
    <t>year ended 31 March 2004.  These explanatory notes attached to the interim financial statements provide an</t>
  </si>
  <si>
    <t>position and performance of the Group since the financial year ended 31 March 2004.</t>
  </si>
  <si>
    <t>statements.  The effect is estimated to be not material to the results of the Group for the 3 months ended 30</t>
  </si>
  <si>
    <t>June 2004.</t>
  </si>
  <si>
    <t>During the current financial quarter and current financial year todate, a total of 347,100 ordinary shares</t>
  </si>
  <si>
    <t>were repurchased from the open market at an average price of RM1.40 for a total consideration of</t>
  </si>
  <si>
    <t xml:space="preserve">RM487,339.  The repurchased transactions were financed by internally generated funds and are held </t>
  </si>
  <si>
    <t>as treasury shares.</t>
  </si>
  <si>
    <t>ordinary shares of RM1.00 each to 77,814,810 shares by the issuance of 359,000 ordinary shares of</t>
  </si>
  <si>
    <t>RM1.00 each for cash persuant to the exercise of options granted under the Fima Corporation Berhad</t>
  </si>
  <si>
    <t>Employees' Share Option Scheme at the option price of RM1.07 per share.</t>
  </si>
  <si>
    <t>During the current financial quarter, the issued and paid-up share capital increased from 77,455,810</t>
  </si>
  <si>
    <t>There were no dividends paid in the current financial year todate.</t>
  </si>
  <si>
    <t>including business combinations, acquisition or disposal of subsidiaries and long term investment.</t>
  </si>
  <si>
    <t>Purchases made - Insurance services</t>
  </si>
  <si>
    <t>During the quarter, the amount of writedown was reversed by RM410,000.</t>
  </si>
  <si>
    <t>Share of taxation of Associate Company</t>
  </si>
  <si>
    <t>Bal b/f</t>
  </si>
  <si>
    <t>Share of profit/(loss) in associated company</t>
  </si>
  <si>
    <t>The effective tax rate on Group's profit todate is lower than the statutory tax rate due to utilisation of tax</t>
  </si>
  <si>
    <t>For the first quarter, the Group's turnover closed at RM20.1 million, a shortfall of RM1.0 million or 4.7% over</t>
  </si>
  <si>
    <t>the same period last year.</t>
  </si>
  <si>
    <t>The Group's profit before taxation increased from RM3.9 million in the corresponding period of last year to</t>
  </si>
  <si>
    <t>RM5.8 million in the quarter under review, an increase of RM1.9 million or 47.2% due to favourable sales</t>
  </si>
  <si>
    <t>mix in the production of security and confidential documents.</t>
  </si>
  <si>
    <t xml:space="preserve">The Group recorded a RM0.9 million increase in pre-tax profit by posting a profit before taxation of RM5.8 </t>
  </si>
  <si>
    <t>higher sales volume of RM2.2 million in the production of security and confidential documents.</t>
  </si>
  <si>
    <t xml:space="preserve">(The Condensed Consolidated Income Statement should be read in conjunction with the Annual Financial </t>
  </si>
  <si>
    <t xml:space="preserve">(The Condensed Consolidated Balance Sheet should be read in conjunction with the Annual Financial </t>
  </si>
  <si>
    <t>Bursa Malaysia Securities Berhad ("Bursa Securities") Listing Requirements</t>
  </si>
  <si>
    <t>of MASB 26 : Interim Financial Reporting and paragraph 9.22 of the Listing Requirements of the Bursa</t>
  </si>
  <si>
    <t>Securities.</t>
  </si>
  <si>
    <t>Kumpulan Fima Berhad, ultimate holding company</t>
  </si>
  <si>
    <t xml:space="preserve">Malaysian Transnational Trading Corporation Berhad </t>
  </si>
  <si>
    <t xml:space="preserve">Fima Freight Forwarders Sdn Bhd </t>
  </si>
  <si>
    <t xml:space="preserve">Fima Instanco Sdn Bhd </t>
  </si>
  <si>
    <t>Related by virtue of having common director/(s) :</t>
  </si>
  <si>
    <t>Fellow Subsidiaries :</t>
  </si>
  <si>
    <t xml:space="preserve">Europel Services Sdn Bhd </t>
  </si>
  <si>
    <t xml:space="preserve">Nationwide Express Courier Services Berhad </t>
  </si>
  <si>
    <t xml:space="preserve">Jerneh Insurance Berhad </t>
  </si>
  <si>
    <t xml:space="preserve">million as compared to the preceeding quarter of RM4.9 million.  This was mainly attributable to the </t>
  </si>
  <si>
    <t>Short Term Borrowings (Hire Purchase Payables)</t>
  </si>
  <si>
    <t xml:space="preserve">  Annual Financial Statements for the year ended 31st March 2004)</t>
  </si>
  <si>
    <t>Date :   26 August 2004</t>
  </si>
  <si>
    <t>be satisfactory in the remaining quarters of the financial year.</t>
  </si>
  <si>
    <t>losses brought forward from previous years.</t>
  </si>
  <si>
    <t xml:space="preserve">the Record of Appeal and the Affidavit in Support. </t>
  </si>
  <si>
    <t>The matter has been fixed for Case Management on 10 December 2004.</t>
  </si>
  <si>
    <t xml:space="preserve">compared with the financial statements for the year ended 31 March 2004, except for the adoption of MASB 31 </t>
  </si>
  <si>
    <t>and MASB 32, which became effective from 1 April 2004.  The adoption of MASB 31 and MASB 32 have not</t>
  </si>
  <si>
    <t>given rise to any adjustments to the opening balances of retained profits of the prior year and the current</t>
  </si>
  <si>
    <t>period or to changes in comparatives.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</si>
</sst>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0.000"/>
    <numFmt numFmtId="176" formatCode="_(* #,##0.000_);_(* \(#,##0.000\);_(* &quot;-&quot;??_);_(@_)"/>
    <numFmt numFmtId="177" formatCode="0.00;[Red]0.00"/>
    <numFmt numFmtId="178" formatCode="_(* #,##0.0_);_(* \(#,##0.0\);_(* &quot;-&quot;?_);_(@_)"/>
    <numFmt numFmtId="179" formatCode="0_);\(0\)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Arial"/>
      <family val="2"/>
    </font>
    <font>
      <b/>
      <i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9"/>
      <name val="Arial"/>
      <family val="2"/>
    </font>
    <font>
      <b/>
      <u val="singleAccounting"/>
      <sz val="9"/>
      <name val="Arial"/>
      <family val="2"/>
    </font>
    <font>
      <b/>
      <i/>
      <sz val="9"/>
      <name val="Arial"/>
      <family val="2"/>
    </font>
    <font>
      <b/>
      <u val="single"/>
      <sz val="10"/>
      <name val="Arial"/>
      <family val="2"/>
    </font>
    <font>
      <sz val="9.5"/>
      <name val="Arial"/>
      <family val="2"/>
    </font>
    <font>
      <sz val="9"/>
      <color indexed="10"/>
      <name val="Arial"/>
      <family val="2"/>
    </font>
    <font>
      <b/>
      <i/>
      <sz val="9.5"/>
      <name val="Arial"/>
      <family val="2"/>
    </font>
    <font>
      <b/>
      <sz val="9.5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u val="single"/>
      <sz val="8.5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 quotePrefix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/>
    </xf>
    <xf numFmtId="0" fontId="1" fillId="0" borderId="0" xfId="0" applyFont="1" applyAlignment="1">
      <alignment/>
    </xf>
    <xf numFmtId="15" fontId="5" fillId="0" borderId="0" xfId="0" applyNumberFormat="1" applyFont="1" applyAlignment="1">
      <alignment horizontal="center"/>
    </xf>
    <xf numFmtId="15" fontId="5" fillId="0" borderId="0" xfId="0" applyNumberFormat="1" applyFont="1" applyAlignment="1" quotePrefix="1">
      <alignment horizontal="center"/>
    </xf>
    <xf numFmtId="173" fontId="6" fillId="0" borderId="0" xfId="15" applyNumberFormat="1" applyFont="1" applyAlignment="1">
      <alignment/>
    </xf>
    <xf numFmtId="173" fontId="6" fillId="0" borderId="0" xfId="15" applyNumberFormat="1" applyFont="1" applyBorder="1" applyAlignment="1">
      <alignment/>
    </xf>
    <xf numFmtId="173" fontId="6" fillId="0" borderId="1" xfId="15" applyNumberFormat="1" applyFont="1" applyBorder="1" applyAlignment="1">
      <alignment/>
    </xf>
    <xf numFmtId="173" fontId="6" fillId="0" borderId="2" xfId="15" applyNumberFormat="1" applyFont="1" applyBorder="1" applyAlignment="1">
      <alignment/>
    </xf>
    <xf numFmtId="173" fontId="6" fillId="0" borderId="3" xfId="15" applyNumberFormat="1" applyFont="1" applyBorder="1" applyAlignment="1">
      <alignment/>
    </xf>
    <xf numFmtId="173" fontId="6" fillId="0" borderId="4" xfId="15" applyNumberFormat="1" applyFont="1" applyBorder="1" applyAlignment="1">
      <alignment/>
    </xf>
    <xf numFmtId="173" fontId="5" fillId="0" borderId="0" xfId="15" applyNumberFormat="1" applyFont="1" applyAlignment="1">
      <alignment horizontal="center"/>
    </xf>
    <xf numFmtId="173" fontId="5" fillId="0" borderId="0" xfId="15" applyNumberFormat="1" applyFont="1" applyAlignment="1">
      <alignment/>
    </xf>
    <xf numFmtId="173" fontId="6" fillId="0" borderId="5" xfId="15" applyNumberFormat="1" applyFont="1" applyBorder="1" applyAlignment="1">
      <alignment/>
    </xf>
    <xf numFmtId="173" fontId="0" fillId="0" borderId="0" xfId="15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11" fillId="0" borderId="0" xfId="0" applyFont="1" applyAlignment="1">
      <alignment/>
    </xf>
    <xf numFmtId="173" fontId="0" fillId="0" borderId="0" xfId="15" applyNumberFormat="1" applyFont="1" applyBorder="1" applyAlignment="1">
      <alignment/>
    </xf>
    <xf numFmtId="0" fontId="14" fillId="0" borderId="0" xfId="0" applyFont="1" applyAlignment="1">
      <alignment horizontal="center"/>
    </xf>
    <xf numFmtId="15" fontId="14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73" fontId="15" fillId="0" borderId="0" xfId="15" applyNumberFormat="1" applyFont="1" applyAlignment="1" quotePrefix="1">
      <alignment horizontal="center"/>
    </xf>
    <xf numFmtId="0" fontId="16" fillId="0" borderId="0" xfId="0" applyFont="1" applyAlignment="1">
      <alignment horizontal="centerContinuous"/>
    </xf>
    <xf numFmtId="0" fontId="3" fillId="0" borderId="0" xfId="0" applyFont="1" applyAlignment="1">
      <alignment/>
    </xf>
    <xf numFmtId="15" fontId="6" fillId="0" borderId="0" xfId="0" applyNumberFormat="1" applyFont="1" applyAlignment="1">
      <alignment/>
    </xf>
    <xf numFmtId="173" fontId="15" fillId="0" borderId="0" xfId="15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173" fontId="0" fillId="0" borderId="0" xfId="15" applyNumberFormat="1" applyFont="1" applyAlignment="1">
      <alignment horizontal="right"/>
    </xf>
    <xf numFmtId="173" fontId="0" fillId="0" borderId="0" xfId="15" applyNumberFormat="1" applyFont="1" applyAlignment="1">
      <alignment horizontal="center"/>
    </xf>
    <xf numFmtId="0" fontId="0" fillId="0" borderId="0" xfId="0" applyBorder="1" applyAlignment="1">
      <alignment/>
    </xf>
    <xf numFmtId="43" fontId="6" fillId="0" borderId="6" xfId="15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73" fontId="0" fillId="0" borderId="0" xfId="15" applyNumberFormat="1" applyAlignment="1">
      <alignment/>
    </xf>
    <xf numFmtId="0" fontId="6" fillId="0" borderId="0" xfId="0" applyFont="1" applyAlignment="1">
      <alignment horizontal="center"/>
    </xf>
    <xf numFmtId="173" fontId="6" fillId="0" borderId="7" xfId="15" applyNumberFormat="1" applyFont="1" applyBorder="1" applyAlignment="1">
      <alignment/>
    </xf>
    <xf numFmtId="173" fontId="14" fillId="0" borderId="0" xfId="15" applyNumberFormat="1" applyFont="1" applyAlignment="1">
      <alignment horizontal="center"/>
    </xf>
    <xf numFmtId="173" fontId="6" fillId="0" borderId="0" xfId="15" applyNumberFormat="1" applyFont="1" applyAlignment="1">
      <alignment horizontal="center"/>
    </xf>
    <xf numFmtId="0" fontId="16" fillId="0" borderId="0" xfId="0" applyFont="1" applyAlignment="1">
      <alignment/>
    </xf>
    <xf numFmtId="173" fontId="6" fillId="0" borderId="8" xfId="15" applyNumberFormat="1" applyFont="1" applyBorder="1" applyAlignment="1">
      <alignment/>
    </xf>
    <xf numFmtId="43" fontId="6" fillId="0" borderId="0" xfId="15" applyNumberFormat="1" applyFont="1" applyBorder="1" applyAlignment="1">
      <alignment/>
    </xf>
    <xf numFmtId="173" fontId="16" fillId="0" borderId="0" xfId="15" applyNumberFormat="1" applyFont="1" applyAlignment="1">
      <alignment/>
    </xf>
    <xf numFmtId="172" fontId="6" fillId="0" borderId="0" xfId="15" applyNumberFormat="1" applyFont="1" applyBorder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Border="1" applyAlignment="1">
      <alignment horizontal="center"/>
    </xf>
    <xf numFmtId="15" fontId="1" fillId="0" borderId="0" xfId="0" applyNumberFormat="1" applyFont="1" applyBorder="1" applyAlignment="1">
      <alignment horizontal="center"/>
    </xf>
    <xf numFmtId="173" fontId="0" fillId="0" borderId="0" xfId="15" applyNumberFormat="1" applyFont="1" applyBorder="1" applyAlignment="1">
      <alignment/>
    </xf>
    <xf numFmtId="173" fontId="1" fillId="0" borderId="0" xfId="15" applyNumberFormat="1" applyFont="1" applyBorder="1" applyAlignment="1">
      <alignment horizontal="right"/>
    </xf>
    <xf numFmtId="173" fontId="0" fillId="0" borderId="0" xfId="15" applyNumberFormat="1" applyFont="1" applyBorder="1" applyAlignment="1">
      <alignment horizontal="right"/>
    </xf>
    <xf numFmtId="173" fontId="19" fillId="0" borderId="0" xfId="15" applyNumberFormat="1" applyFont="1" applyAlignment="1">
      <alignment/>
    </xf>
    <xf numFmtId="15" fontId="5" fillId="0" borderId="4" xfId="0" applyNumberFormat="1" applyFont="1" applyBorder="1" applyAlignment="1">
      <alignment horizontal="center"/>
    </xf>
    <xf numFmtId="2" fontId="6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" fillId="0" borderId="0" xfId="0" applyFont="1" applyBorder="1" applyAlignment="1" quotePrefix="1">
      <alignment/>
    </xf>
    <xf numFmtId="0" fontId="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73" fontId="0" fillId="0" borderId="4" xfId="15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15" fontId="24" fillId="0" borderId="0" xfId="0" applyNumberFormat="1" applyFont="1" applyAlignment="1" quotePrefix="1">
      <alignment horizontal="center"/>
    </xf>
    <xf numFmtId="15" fontId="22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173" fontId="0" fillId="0" borderId="7" xfId="15" applyNumberFormat="1" applyFont="1" applyBorder="1" applyAlignment="1">
      <alignment/>
    </xf>
    <xf numFmtId="173" fontId="0" fillId="0" borderId="7" xfId="0" applyNumberFormat="1" applyFont="1" applyBorder="1" applyAlignment="1">
      <alignment horizontal="center"/>
    </xf>
    <xf numFmtId="15" fontId="14" fillId="0" borderId="0" xfId="0" applyNumberFormat="1" applyFont="1" applyAlignment="1">
      <alignment horizontal="center"/>
    </xf>
    <xf numFmtId="173" fontId="19" fillId="0" borderId="0" xfId="15" applyNumberFormat="1" applyFont="1" applyBorder="1" applyAlignment="1">
      <alignment/>
    </xf>
    <xf numFmtId="173" fontId="25" fillId="0" borderId="0" xfId="15" applyNumberFormat="1" applyFont="1" applyBorder="1" applyAlignment="1">
      <alignment/>
    </xf>
    <xf numFmtId="173" fontId="0" fillId="0" borderId="0" xfId="15" applyNumberFormat="1" applyFont="1" applyBorder="1" applyAlignment="1">
      <alignment horizontal="center"/>
    </xf>
    <xf numFmtId="173" fontId="1" fillId="0" borderId="4" xfId="15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7" fillId="0" borderId="0" xfId="0" applyFont="1" applyBorder="1" applyAlignment="1">
      <alignment/>
    </xf>
    <xf numFmtId="173" fontId="0" fillId="0" borderId="4" xfId="15" applyNumberFormat="1" applyFont="1" applyBorder="1" applyAlignment="1">
      <alignment horizontal="center"/>
    </xf>
    <xf numFmtId="173" fontId="0" fillId="0" borderId="7" xfId="15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/>
    </xf>
    <xf numFmtId="173" fontId="19" fillId="0" borderId="4" xfId="15" applyNumberFormat="1" applyFont="1" applyBorder="1" applyAlignment="1">
      <alignment/>
    </xf>
    <xf numFmtId="41" fontId="0" fillId="0" borderId="0" xfId="15" applyNumberFormat="1" applyFont="1" applyBorder="1" applyAlignment="1">
      <alignment horizontal="right"/>
    </xf>
    <xf numFmtId="41" fontId="0" fillId="0" borderId="7" xfId="15" applyNumberFormat="1" applyBorder="1" applyAlignment="1">
      <alignment horizontal="right"/>
    </xf>
    <xf numFmtId="15" fontId="6" fillId="0" borderId="0" xfId="0" applyNumberFormat="1" applyFont="1" applyAlignment="1" quotePrefix="1">
      <alignment/>
    </xf>
    <xf numFmtId="173" fontId="0" fillId="0" borderId="4" xfId="15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16" fillId="0" borderId="0" xfId="0" applyFont="1" applyAlignment="1">
      <alignment horizontal="center"/>
    </xf>
    <xf numFmtId="173" fontId="5" fillId="0" borderId="0" xfId="15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15" fontId="5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8"/>
  <sheetViews>
    <sheetView workbookViewId="0" topLeftCell="A31">
      <selection activeCell="G43" sqref="G43"/>
    </sheetView>
  </sheetViews>
  <sheetFormatPr defaultColWidth="9.140625" defaultRowHeight="12.75"/>
  <cols>
    <col min="1" max="1" width="34.28125" style="0" customWidth="1"/>
    <col min="2" max="2" width="12.421875" style="0" customWidth="1"/>
    <col min="3" max="3" width="0.85546875" style="0" customWidth="1"/>
    <col min="4" max="4" width="12.421875" style="0" hidden="1" customWidth="1"/>
    <col min="5" max="5" width="12.421875" style="0" customWidth="1"/>
    <col min="6" max="6" width="0.85546875" style="0" customWidth="1"/>
    <col min="7" max="7" width="12.421875" style="0" customWidth="1"/>
    <col min="8" max="8" width="0.85546875" style="0" customWidth="1"/>
    <col min="9" max="9" width="12.421875" style="0" customWidth="1"/>
    <col min="10" max="10" width="2.28125" style="0" customWidth="1"/>
  </cols>
  <sheetData>
    <row r="1" spans="1:12" ht="12.75">
      <c r="A1" s="9" t="s">
        <v>0</v>
      </c>
      <c r="B1" s="9"/>
      <c r="C1" s="10"/>
      <c r="D1" s="10"/>
      <c r="E1" s="10"/>
      <c r="F1" s="10"/>
      <c r="G1" s="10"/>
      <c r="H1" s="10"/>
      <c r="I1" s="10"/>
      <c r="J1" s="11"/>
      <c r="K1" s="11"/>
      <c r="L1" s="8"/>
    </row>
    <row r="2" spans="1:12" ht="12.75">
      <c r="A2" s="7" t="s">
        <v>1</v>
      </c>
      <c r="B2" s="9"/>
      <c r="C2" s="10"/>
      <c r="D2" s="10"/>
      <c r="E2" s="10"/>
      <c r="F2" s="10"/>
      <c r="G2" s="10"/>
      <c r="H2" s="10"/>
      <c r="I2" s="10"/>
      <c r="J2" s="11"/>
      <c r="K2" s="11"/>
      <c r="L2" s="8"/>
    </row>
    <row r="3" spans="1:12" ht="10.5" customHeight="1">
      <c r="A3" s="12"/>
      <c r="B3" s="12"/>
      <c r="C3" s="11"/>
      <c r="D3" s="11"/>
      <c r="E3" s="11"/>
      <c r="F3" s="11"/>
      <c r="G3" s="11"/>
      <c r="H3" s="11"/>
      <c r="I3" s="11"/>
      <c r="J3" s="11"/>
      <c r="K3" s="11"/>
      <c r="L3" s="8"/>
    </row>
    <row r="4" spans="1:12" ht="12.75">
      <c r="A4" s="9" t="s">
        <v>2</v>
      </c>
      <c r="B4" s="9"/>
      <c r="C4" s="10"/>
      <c r="D4" s="10"/>
      <c r="E4" s="10"/>
      <c r="F4" s="10"/>
      <c r="G4" s="10"/>
      <c r="H4" s="10"/>
      <c r="I4" s="10"/>
      <c r="J4" s="11"/>
      <c r="K4" s="11"/>
      <c r="L4" s="8"/>
    </row>
    <row r="5" spans="1:12" ht="12.75">
      <c r="A5" s="9" t="s">
        <v>262</v>
      </c>
      <c r="B5" s="9"/>
      <c r="C5" s="10"/>
      <c r="D5" s="10"/>
      <c r="E5" s="10"/>
      <c r="F5" s="10"/>
      <c r="G5" s="10"/>
      <c r="H5" s="10"/>
      <c r="I5" s="10"/>
      <c r="J5" s="11"/>
      <c r="K5" s="11"/>
      <c r="L5" s="8"/>
    </row>
    <row r="6" spans="1:12" ht="12.75" customHeight="1">
      <c r="A6" s="34" t="s">
        <v>3</v>
      </c>
      <c r="B6" s="34"/>
      <c r="C6" s="35"/>
      <c r="D6" s="35"/>
      <c r="E6" s="35"/>
      <c r="F6" s="35"/>
      <c r="G6" s="35"/>
      <c r="H6" s="10"/>
      <c r="I6" s="10"/>
      <c r="J6" s="11"/>
      <c r="K6" s="11"/>
      <c r="L6" s="8"/>
    </row>
    <row r="7" spans="1:12" ht="12.75" customHeight="1">
      <c r="A7" s="34"/>
      <c r="B7" s="34"/>
      <c r="C7" s="35"/>
      <c r="D7" s="35"/>
      <c r="E7" s="35"/>
      <c r="F7" s="35"/>
      <c r="G7" s="35"/>
      <c r="H7" s="10"/>
      <c r="I7" s="10"/>
      <c r="J7" s="11"/>
      <c r="K7" s="11"/>
      <c r="L7" s="8"/>
    </row>
    <row r="8" spans="1:12" ht="12.75">
      <c r="A8" s="2" t="s">
        <v>132</v>
      </c>
      <c r="B8" s="12"/>
      <c r="C8" s="11"/>
      <c r="D8" s="11"/>
      <c r="E8" s="11"/>
      <c r="F8" s="11"/>
      <c r="G8" s="11"/>
      <c r="H8" s="11"/>
      <c r="I8" s="11"/>
      <c r="J8" s="11"/>
      <c r="K8" s="11"/>
      <c r="L8" s="8"/>
    </row>
    <row r="9" spans="1:12" ht="12.75">
      <c r="A9" s="2"/>
      <c r="B9" s="12"/>
      <c r="C9" s="11"/>
      <c r="D9" s="11"/>
      <c r="E9" s="11"/>
      <c r="F9" s="11"/>
      <c r="G9" s="11"/>
      <c r="H9" s="11"/>
      <c r="I9" s="11"/>
      <c r="J9" s="11"/>
      <c r="K9" s="11"/>
      <c r="L9" s="8"/>
    </row>
    <row r="10" spans="1:12" ht="11.25" customHeight="1">
      <c r="A10" s="3"/>
      <c r="B10" s="105" t="s">
        <v>222</v>
      </c>
      <c r="C10" s="105"/>
      <c r="D10" s="105"/>
      <c r="E10" s="105"/>
      <c r="F10" s="1"/>
      <c r="G10" s="37" t="s">
        <v>263</v>
      </c>
      <c r="H10" s="1"/>
      <c r="I10" s="1"/>
      <c r="J10" s="2"/>
      <c r="K10" s="11"/>
      <c r="L10" s="8"/>
    </row>
    <row r="11" spans="1:12" ht="11.25" customHeight="1">
      <c r="A11" s="3"/>
      <c r="B11" s="4" t="s">
        <v>6</v>
      </c>
      <c r="C11" s="4"/>
      <c r="D11" s="4" t="s">
        <v>7</v>
      </c>
      <c r="E11" s="4" t="s">
        <v>7</v>
      </c>
      <c r="F11" s="4"/>
      <c r="G11" s="4" t="s">
        <v>6</v>
      </c>
      <c r="H11" s="4"/>
      <c r="I11" s="4" t="s">
        <v>7</v>
      </c>
      <c r="J11" s="2"/>
      <c r="K11" s="11"/>
      <c r="L11" s="8"/>
    </row>
    <row r="12" spans="1:12" ht="11.25" customHeight="1">
      <c r="A12" s="3"/>
      <c r="B12" s="4" t="s">
        <v>8</v>
      </c>
      <c r="C12" s="4"/>
      <c r="D12" s="4" t="s">
        <v>9</v>
      </c>
      <c r="E12" s="4" t="s">
        <v>9</v>
      </c>
      <c r="F12" s="4"/>
      <c r="G12" s="4" t="s">
        <v>12</v>
      </c>
      <c r="H12" s="4"/>
      <c r="I12" s="4" t="s">
        <v>9</v>
      </c>
      <c r="J12" s="2"/>
      <c r="K12" s="11"/>
      <c r="L12" s="8"/>
    </row>
    <row r="13" spans="1:12" ht="11.25" customHeight="1">
      <c r="A13" s="3"/>
      <c r="B13" s="4" t="s">
        <v>10</v>
      </c>
      <c r="C13" s="4"/>
      <c r="D13" s="4" t="s">
        <v>10</v>
      </c>
      <c r="E13" s="4" t="s">
        <v>10</v>
      </c>
      <c r="F13" s="4"/>
      <c r="G13" s="4" t="s">
        <v>11</v>
      </c>
      <c r="H13" s="4"/>
      <c r="I13" s="4" t="s">
        <v>12</v>
      </c>
      <c r="J13" s="2"/>
      <c r="K13" s="11"/>
      <c r="L13" s="8"/>
    </row>
    <row r="14" spans="1:12" ht="11.25" customHeight="1">
      <c r="A14" s="3"/>
      <c r="B14" s="88" t="s">
        <v>264</v>
      </c>
      <c r="C14" s="16"/>
      <c r="D14" s="17" t="s">
        <v>36</v>
      </c>
      <c r="E14" s="88" t="s">
        <v>265</v>
      </c>
      <c r="F14" s="16"/>
      <c r="G14" s="33" t="str">
        <f>+B14</f>
        <v>30/06/04</v>
      </c>
      <c r="H14" s="16"/>
      <c r="I14" s="33" t="str">
        <f>+E14</f>
        <v>30/06/03</v>
      </c>
      <c r="J14" s="2"/>
      <c r="K14" s="11"/>
      <c r="L14" s="8"/>
    </row>
    <row r="15" spans="1:12" ht="11.25" customHeight="1">
      <c r="A15" s="3"/>
      <c r="B15" s="4" t="s">
        <v>13</v>
      </c>
      <c r="C15" s="4"/>
      <c r="D15" s="4" t="s">
        <v>13</v>
      </c>
      <c r="E15" s="4" t="s">
        <v>13</v>
      </c>
      <c r="F15" s="4"/>
      <c r="G15" s="4" t="s">
        <v>13</v>
      </c>
      <c r="H15" s="4"/>
      <c r="I15" s="4" t="s">
        <v>13</v>
      </c>
      <c r="J15" s="12"/>
      <c r="K15" s="11"/>
      <c r="L15" s="8"/>
    </row>
    <row r="16" spans="1:12" ht="9" customHeight="1">
      <c r="A16" s="3"/>
      <c r="B16" s="2"/>
      <c r="C16" s="2"/>
      <c r="D16" s="2"/>
      <c r="E16" s="2"/>
      <c r="F16" s="2"/>
      <c r="G16" s="2"/>
      <c r="H16" s="2"/>
      <c r="I16" s="2"/>
      <c r="J16" s="12"/>
      <c r="K16" s="11"/>
      <c r="L16" s="8"/>
    </row>
    <row r="17" spans="1:12" ht="12.75">
      <c r="A17" s="2" t="s">
        <v>48</v>
      </c>
      <c r="B17" s="18">
        <v>20082</v>
      </c>
      <c r="C17" s="18"/>
      <c r="D17" s="18"/>
      <c r="E17" s="18">
        <v>21067</v>
      </c>
      <c r="F17" s="18"/>
      <c r="G17" s="68">
        <v>20082</v>
      </c>
      <c r="H17" s="18"/>
      <c r="I17" s="18">
        <v>21067</v>
      </c>
      <c r="J17" s="18"/>
      <c r="K17" s="11"/>
      <c r="L17" s="8"/>
    </row>
    <row r="18" spans="1:12" ht="12.75">
      <c r="A18" s="3"/>
      <c r="B18" s="18"/>
      <c r="C18" s="18"/>
      <c r="D18" s="18"/>
      <c r="E18" s="18"/>
      <c r="F18" s="18"/>
      <c r="G18" s="68"/>
      <c r="H18" s="18"/>
      <c r="I18" s="18"/>
      <c r="J18" s="18"/>
      <c r="K18" s="11"/>
      <c r="L18" s="8"/>
    </row>
    <row r="19" spans="1:12" ht="12.75">
      <c r="A19" s="3" t="s">
        <v>144</v>
      </c>
      <c r="B19" s="18">
        <v>318</v>
      </c>
      <c r="C19" s="18"/>
      <c r="D19" s="18"/>
      <c r="E19" s="18">
        <v>84</v>
      </c>
      <c r="F19" s="18"/>
      <c r="G19" s="68">
        <v>318</v>
      </c>
      <c r="H19" s="18"/>
      <c r="I19" s="18">
        <v>84</v>
      </c>
      <c r="J19" s="18"/>
      <c r="K19" s="11"/>
      <c r="L19" s="8"/>
    </row>
    <row r="20" spans="1:12" ht="12.75">
      <c r="A20" s="3"/>
      <c r="B20" s="18"/>
      <c r="C20" s="18"/>
      <c r="D20" s="18"/>
      <c r="E20" s="18"/>
      <c r="F20" s="18"/>
      <c r="G20" s="68"/>
      <c r="H20" s="18"/>
      <c r="I20" s="18"/>
      <c r="J20" s="18"/>
      <c r="K20" s="11"/>
      <c r="L20" s="8"/>
    </row>
    <row r="21" spans="1:12" ht="12.75">
      <c r="A21" s="3" t="s">
        <v>133</v>
      </c>
      <c r="B21" s="23">
        <v>-14987</v>
      </c>
      <c r="C21" s="18"/>
      <c r="D21" s="18"/>
      <c r="E21" s="23">
        <v>-16596</v>
      </c>
      <c r="F21" s="18"/>
      <c r="G21" s="99">
        <f>-12370+211-1964-864</f>
        <v>-14987</v>
      </c>
      <c r="H21" s="18"/>
      <c r="I21" s="23">
        <v>-16596</v>
      </c>
      <c r="J21" s="18"/>
      <c r="K21" s="11"/>
      <c r="L21" s="8"/>
    </row>
    <row r="22" spans="1:12" ht="12.75">
      <c r="A22" s="3"/>
      <c r="B22" s="18"/>
      <c r="C22" s="18"/>
      <c r="D22" s="18"/>
      <c r="E22" s="18"/>
      <c r="F22" s="18"/>
      <c r="G22" s="18"/>
      <c r="H22" s="18"/>
      <c r="I22" s="18"/>
      <c r="J22" s="18"/>
      <c r="K22" s="11"/>
      <c r="L22" s="8"/>
    </row>
    <row r="23" spans="1:12" ht="12.75">
      <c r="A23" s="2" t="s">
        <v>231</v>
      </c>
      <c r="B23" s="18">
        <f>SUM(B17:B22)</f>
        <v>5413</v>
      </c>
      <c r="C23" s="18"/>
      <c r="D23" s="18"/>
      <c r="E23" s="18">
        <f>SUM(E17:E22)</f>
        <v>4555</v>
      </c>
      <c r="F23" s="18"/>
      <c r="G23" s="18">
        <f>SUM(G17:G22)</f>
        <v>5413</v>
      </c>
      <c r="H23" s="18"/>
      <c r="I23" s="18">
        <f>SUM(I17:I22)</f>
        <v>4555</v>
      </c>
      <c r="J23" s="18"/>
      <c r="K23" s="11"/>
      <c r="L23" s="8"/>
    </row>
    <row r="24" spans="1:12" ht="12.75">
      <c r="A24" s="3"/>
      <c r="B24" s="18"/>
      <c r="C24" s="18"/>
      <c r="D24" s="18"/>
      <c r="E24" s="18"/>
      <c r="F24" s="18"/>
      <c r="G24" s="18"/>
      <c r="H24" s="18"/>
      <c r="I24" s="18"/>
      <c r="J24" s="18"/>
      <c r="K24" s="11"/>
      <c r="L24" s="8"/>
    </row>
    <row r="25" spans="1:12" ht="12.75">
      <c r="A25" s="3" t="s">
        <v>134</v>
      </c>
      <c r="B25" s="19">
        <v>-6</v>
      </c>
      <c r="C25" s="19"/>
      <c r="D25" s="19"/>
      <c r="E25" s="19">
        <v>-7</v>
      </c>
      <c r="F25" s="19"/>
      <c r="G25" s="89">
        <v>-6</v>
      </c>
      <c r="H25" s="19"/>
      <c r="I25" s="19">
        <v>-7</v>
      </c>
      <c r="J25" s="18"/>
      <c r="K25" s="11"/>
      <c r="L25" s="8"/>
    </row>
    <row r="26" spans="1:12" ht="12.75">
      <c r="A26" s="3"/>
      <c r="B26" s="19"/>
      <c r="C26" s="19"/>
      <c r="D26" s="19"/>
      <c r="E26" s="19"/>
      <c r="F26" s="19"/>
      <c r="G26" s="19"/>
      <c r="H26" s="19"/>
      <c r="I26" s="19"/>
      <c r="J26" s="18"/>
      <c r="K26" s="11"/>
      <c r="L26" s="8"/>
    </row>
    <row r="27" spans="1:12" ht="12.75">
      <c r="A27" s="3" t="s">
        <v>301</v>
      </c>
      <c r="B27" s="23">
        <v>376</v>
      </c>
      <c r="C27" s="18"/>
      <c r="D27" s="18"/>
      <c r="E27" s="23">
        <v>-619</v>
      </c>
      <c r="F27" s="18"/>
      <c r="G27" s="99">
        <v>376</v>
      </c>
      <c r="H27" s="18"/>
      <c r="I27" s="23">
        <v>-619</v>
      </c>
      <c r="J27" s="18"/>
      <c r="K27" s="11"/>
      <c r="L27" s="8"/>
    </row>
    <row r="28" spans="1:12" ht="12.75">
      <c r="A28" s="3"/>
      <c r="B28" s="18"/>
      <c r="C28" s="18"/>
      <c r="D28" s="18"/>
      <c r="E28" s="18"/>
      <c r="F28" s="18"/>
      <c r="G28" s="18"/>
      <c r="H28" s="18"/>
      <c r="I28" s="18"/>
      <c r="J28" s="18"/>
      <c r="K28" s="11"/>
      <c r="L28" s="8"/>
    </row>
    <row r="29" spans="1:12" ht="12.75">
      <c r="A29" s="2" t="s">
        <v>232</v>
      </c>
      <c r="B29" s="18">
        <f>SUM(B23:B27)</f>
        <v>5783</v>
      </c>
      <c r="C29" s="18"/>
      <c r="D29" s="18"/>
      <c r="E29" s="18">
        <f>SUM(E23:E27)</f>
        <v>3929</v>
      </c>
      <c r="F29" s="18"/>
      <c r="G29" s="18">
        <f>SUM(G23:G27)</f>
        <v>5783</v>
      </c>
      <c r="H29" s="18"/>
      <c r="I29" s="18">
        <f>SUM(I23:I27)</f>
        <v>3929</v>
      </c>
      <c r="J29" s="18"/>
      <c r="K29" s="11"/>
      <c r="L29" s="8"/>
    </row>
    <row r="30" spans="1:12" ht="12.75">
      <c r="A30" s="3"/>
      <c r="B30" s="18"/>
      <c r="C30" s="18"/>
      <c r="D30" s="18"/>
      <c r="E30" s="18"/>
      <c r="F30" s="18"/>
      <c r="G30" s="18"/>
      <c r="H30" s="18"/>
      <c r="I30" s="18"/>
      <c r="J30" s="18"/>
      <c r="K30" s="11"/>
      <c r="L30" s="8"/>
    </row>
    <row r="31" spans="1:12" ht="12.75">
      <c r="A31" s="3" t="s">
        <v>16</v>
      </c>
      <c r="B31" s="23">
        <v>-1297</v>
      </c>
      <c r="C31" s="18"/>
      <c r="D31" s="18"/>
      <c r="E31" s="23">
        <v>-1269</v>
      </c>
      <c r="F31" s="18"/>
      <c r="G31" s="23">
        <v>-1297</v>
      </c>
      <c r="H31" s="18"/>
      <c r="I31" s="23">
        <v>-1269</v>
      </c>
      <c r="J31" s="18"/>
      <c r="K31" s="11"/>
      <c r="L31" s="8"/>
    </row>
    <row r="32" spans="1:12" ht="12.75">
      <c r="A32" s="3"/>
      <c r="B32" s="18"/>
      <c r="C32" s="18"/>
      <c r="D32" s="18"/>
      <c r="E32" s="18"/>
      <c r="F32" s="18"/>
      <c r="G32" s="18"/>
      <c r="H32" s="18"/>
      <c r="I32" s="18"/>
      <c r="J32" s="18"/>
      <c r="K32" s="11"/>
      <c r="L32" s="8"/>
    </row>
    <row r="33" spans="1:12" ht="12.75">
      <c r="A33" s="2" t="s">
        <v>233</v>
      </c>
      <c r="B33" s="18">
        <f>+B29+B31</f>
        <v>4486</v>
      </c>
      <c r="C33" s="18"/>
      <c r="D33" s="18"/>
      <c r="E33" s="18">
        <f>+E29+E31</f>
        <v>2660</v>
      </c>
      <c r="F33" s="18"/>
      <c r="G33" s="18">
        <f>+G29+G31</f>
        <v>4486</v>
      </c>
      <c r="H33" s="18"/>
      <c r="I33" s="18">
        <f>+I29+I31</f>
        <v>2660</v>
      </c>
      <c r="J33" s="18"/>
      <c r="K33" s="11"/>
      <c r="L33" s="8"/>
    </row>
    <row r="34" spans="1:12" ht="12.75">
      <c r="A34" s="3"/>
      <c r="B34" s="18"/>
      <c r="C34" s="18"/>
      <c r="D34" s="18"/>
      <c r="E34" s="18"/>
      <c r="F34" s="18"/>
      <c r="G34" s="18"/>
      <c r="H34" s="18"/>
      <c r="I34" s="18"/>
      <c r="J34" s="18"/>
      <c r="K34" s="11"/>
      <c r="L34" s="8"/>
    </row>
    <row r="35" spans="1:12" ht="12.75">
      <c r="A35" s="3" t="s">
        <v>136</v>
      </c>
      <c r="B35" s="23">
        <v>0</v>
      </c>
      <c r="C35" s="18"/>
      <c r="D35" s="18"/>
      <c r="E35" s="23">
        <v>0</v>
      </c>
      <c r="F35" s="18"/>
      <c r="G35" s="23">
        <v>0</v>
      </c>
      <c r="H35" s="18"/>
      <c r="I35" s="23">
        <v>0</v>
      </c>
      <c r="J35" s="18"/>
      <c r="K35" s="11"/>
      <c r="L35" s="8"/>
    </row>
    <row r="36" spans="1:12" ht="12.75">
      <c r="A36" s="3"/>
      <c r="B36" s="18"/>
      <c r="C36" s="18"/>
      <c r="D36" s="18"/>
      <c r="E36" s="18"/>
      <c r="F36" s="18"/>
      <c r="G36" s="18"/>
      <c r="H36" s="18"/>
      <c r="I36" s="18"/>
      <c r="J36" s="18"/>
      <c r="K36" s="11"/>
      <c r="L36" s="8"/>
    </row>
    <row r="37" spans="1:12" ht="13.5" thickBot="1">
      <c r="A37" s="2" t="s">
        <v>234</v>
      </c>
      <c r="B37" s="57">
        <f>+B33+B35</f>
        <v>4486</v>
      </c>
      <c r="C37" s="18"/>
      <c r="D37" s="18"/>
      <c r="E37" s="57">
        <f>+E33+E35</f>
        <v>2660</v>
      </c>
      <c r="F37" s="18"/>
      <c r="G37" s="57">
        <f>+G33+G35</f>
        <v>4486</v>
      </c>
      <c r="H37" s="18"/>
      <c r="I37" s="57">
        <f>+I33+I35</f>
        <v>2660</v>
      </c>
      <c r="J37" s="18"/>
      <c r="K37" s="11"/>
      <c r="L37" s="8"/>
    </row>
    <row r="38" spans="1:12" ht="12.75">
      <c r="A38" s="3"/>
      <c r="B38" s="2"/>
      <c r="C38" s="2"/>
      <c r="D38" s="2"/>
      <c r="E38" s="2"/>
      <c r="F38" s="2"/>
      <c r="G38" s="2"/>
      <c r="H38" s="2"/>
      <c r="I38" s="2"/>
      <c r="J38" s="2"/>
      <c r="K38" s="11"/>
      <c r="L38" s="8"/>
    </row>
    <row r="39" spans="1:12" ht="12.75">
      <c r="A39" s="3"/>
      <c r="B39" s="2"/>
      <c r="C39" s="2"/>
      <c r="D39" s="2"/>
      <c r="E39" s="2"/>
      <c r="F39" s="2"/>
      <c r="G39" s="2"/>
      <c r="H39" s="2"/>
      <c r="I39" s="2"/>
      <c r="J39" s="2"/>
      <c r="K39" s="11"/>
      <c r="L39" s="8"/>
    </row>
    <row r="40" spans="1:12" ht="12.75" customHeight="1">
      <c r="A40" s="3" t="s">
        <v>64</v>
      </c>
      <c r="B40" s="58">
        <f>+Notes!F317</f>
        <v>5.79</v>
      </c>
      <c r="C40" s="58"/>
      <c r="D40" s="58" t="e">
        <f>ROUND(#REF!/30968.724*100,1)</f>
        <v>#REF!</v>
      </c>
      <c r="E40" s="58">
        <f>+Notes!I317</f>
        <v>3.44</v>
      </c>
      <c r="F40" s="58" t="e">
        <f>ROUND(#REF!/30968.724*100,1)</f>
        <v>#REF!</v>
      </c>
      <c r="G40" s="58">
        <f>+Notes!K317</f>
        <v>5.79</v>
      </c>
      <c r="H40" s="58" t="e">
        <f>ROUND(#REF!/30968.724*100,1)</f>
        <v>#REF!</v>
      </c>
      <c r="I40" s="58">
        <f>+Notes!M317</f>
        <v>3.44</v>
      </c>
      <c r="J40" s="3"/>
      <c r="K40" s="11"/>
      <c r="L40" s="8"/>
    </row>
    <row r="41" spans="1:12" ht="12.75" customHeight="1">
      <c r="A41" s="3"/>
      <c r="B41" s="58"/>
      <c r="C41" s="58"/>
      <c r="D41" s="58"/>
      <c r="E41" s="58"/>
      <c r="F41" s="58"/>
      <c r="G41" s="58"/>
      <c r="H41" s="58"/>
      <c r="I41" s="58"/>
      <c r="J41" s="3"/>
      <c r="K41" s="11"/>
      <c r="L41" s="8"/>
    </row>
    <row r="42" spans="1:12" ht="12.75">
      <c r="A42" s="3" t="s">
        <v>135</v>
      </c>
      <c r="B42" s="58">
        <v>5.69</v>
      </c>
      <c r="C42" s="58"/>
      <c r="D42" s="58"/>
      <c r="E42" s="58">
        <f>+Notes!I327</f>
        <v>3.44</v>
      </c>
      <c r="F42" s="58"/>
      <c r="G42" s="58">
        <v>5.69</v>
      </c>
      <c r="H42" s="58"/>
      <c r="I42" s="58">
        <f>+Notes!M327</f>
        <v>3.44</v>
      </c>
      <c r="J42" s="3"/>
      <c r="K42" s="11"/>
      <c r="L42" s="8"/>
    </row>
    <row r="43" spans="1:12" ht="12.75">
      <c r="A43" s="3"/>
      <c r="B43" s="60"/>
      <c r="C43" s="19"/>
      <c r="D43" s="60"/>
      <c r="E43" s="60"/>
      <c r="F43" s="60"/>
      <c r="H43" s="60"/>
      <c r="I43" s="60"/>
      <c r="J43" s="3"/>
      <c r="K43" s="11"/>
      <c r="L43" s="8"/>
    </row>
    <row r="44" spans="1:12" ht="12.75">
      <c r="A44" s="3"/>
      <c r="B44" s="19"/>
      <c r="C44" s="19"/>
      <c r="D44" s="19"/>
      <c r="E44" s="19"/>
      <c r="F44" s="19"/>
      <c r="G44" s="19"/>
      <c r="H44" s="19"/>
      <c r="I44" s="19"/>
      <c r="J44" s="3"/>
      <c r="K44" s="11"/>
      <c r="L44" s="8"/>
    </row>
    <row r="45" spans="1:12" ht="12.75">
      <c r="A45" s="2" t="s">
        <v>310</v>
      </c>
      <c r="B45" s="18"/>
      <c r="C45" s="18"/>
      <c r="D45" s="18"/>
      <c r="E45" s="18"/>
      <c r="F45" s="18"/>
      <c r="G45" s="18"/>
      <c r="H45" s="18"/>
      <c r="I45" s="18"/>
      <c r="J45" s="3"/>
      <c r="K45" s="11"/>
      <c r="L45" s="8"/>
    </row>
    <row r="46" spans="1:12" ht="12.75">
      <c r="A46" s="2" t="s">
        <v>266</v>
      </c>
      <c r="B46" s="3"/>
      <c r="C46" s="3"/>
      <c r="D46" s="3"/>
      <c r="E46" s="3"/>
      <c r="F46" s="3"/>
      <c r="G46" s="3"/>
      <c r="H46" s="3"/>
      <c r="I46" s="3"/>
      <c r="J46" s="3"/>
      <c r="K46" s="11"/>
      <c r="L46" s="8"/>
    </row>
    <row r="47" spans="1:1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11"/>
      <c r="L47" s="8"/>
    </row>
    <row r="48" spans="1:12" ht="11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11"/>
      <c r="L48" s="8"/>
    </row>
    <row r="49" spans="1:12" ht="11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11"/>
      <c r="L49" s="8"/>
    </row>
    <row r="50" spans="1:12" ht="11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11"/>
      <c r="L50" s="8"/>
    </row>
    <row r="51" spans="1:12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11"/>
      <c r="L51" s="8"/>
    </row>
    <row r="52" spans="1:12" ht="11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11"/>
      <c r="L52" s="8"/>
    </row>
    <row r="53" spans="1:1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11"/>
      <c r="L53" s="8"/>
    </row>
    <row r="54" spans="1:1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11"/>
      <c r="L54" s="8"/>
    </row>
    <row r="55" spans="1:1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11"/>
      <c r="L55" s="8"/>
    </row>
    <row r="56" spans="1:1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11"/>
      <c r="L56" s="8"/>
    </row>
    <row r="57" spans="1:1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11"/>
      <c r="L57" s="8"/>
    </row>
    <row r="58" spans="1:1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11"/>
      <c r="L58" s="8"/>
    </row>
    <row r="59" spans="1:1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11"/>
      <c r="L59" s="8"/>
    </row>
    <row r="60" spans="1:1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11"/>
      <c r="L60" s="8"/>
    </row>
    <row r="61" spans="1:1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11"/>
      <c r="L61" s="8"/>
    </row>
    <row r="62" spans="1:1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11"/>
      <c r="L62" s="8"/>
    </row>
    <row r="63" spans="1:1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11"/>
      <c r="L63" s="8"/>
    </row>
    <row r="64" spans="1:1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11"/>
      <c r="L64" s="8"/>
    </row>
    <row r="65" spans="1:1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11"/>
      <c r="L65" s="8"/>
    </row>
    <row r="66" spans="1:1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11"/>
      <c r="L66" s="8"/>
    </row>
    <row r="67" spans="1:1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11"/>
      <c r="L67" s="8"/>
    </row>
    <row r="68" spans="1:1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11"/>
      <c r="L68" s="8"/>
    </row>
    <row r="69" spans="1:1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11"/>
      <c r="L69" s="8"/>
    </row>
    <row r="70" spans="1:1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11"/>
      <c r="L70" s="8"/>
    </row>
    <row r="71" spans="1:1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11"/>
      <c r="L71" s="8"/>
    </row>
    <row r="72" spans="1:1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11"/>
      <c r="L72" s="8"/>
    </row>
    <row r="73" spans="1:1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11"/>
      <c r="L73" s="8"/>
    </row>
    <row r="74" spans="1:1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11"/>
      <c r="L74" s="8"/>
    </row>
    <row r="75" spans="1:1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11"/>
      <c r="L75" s="8"/>
    </row>
    <row r="76" spans="1:1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11"/>
      <c r="L76" s="8"/>
    </row>
    <row r="77" spans="1:1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11"/>
      <c r="L77" s="8"/>
    </row>
    <row r="78" spans="1:1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11"/>
      <c r="L78" s="8"/>
    </row>
    <row r="79" spans="1:1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11"/>
      <c r="L79" s="8"/>
    </row>
    <row r="80" spans="1:1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11"/>
      <c r="L80" s="8"/>
    </row>
    <row r="81" spans="1:1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11"/>
      <c r="L81" s="8"/>
    </row>
    <row r="82" spans="1:1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11"/>
      <c r="L82" s="8"/>
    </row>
    <row r="83" spans="1:1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11"/>
      <c r="L83" s="8"/>
    </row>
    <row r="84" spans="1:1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11"/>
      <c r="L84" s="8"/>
    </row>
    <row r="85" spans="1:1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11"/>
      <c r="L85" s="8"/>
    </row>
    <row r="86" spans="1:1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11"/>
      <c r="L86" s="8"/>
    </row>
    <row r="87" spans="1:1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11"/>
      <c r="L87" s="8"/>
    </row>
    <row r="88" spans="1:1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11"/>
      <c r="L88" s="8"/>
    </row>
    <row r="89" spans="1:1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11"/>
      <c r="L89" s="8"/>
    </row>
    <row r="90" spans="1:1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11"/>
      <c r="L90" s="8"/>
    </row>
    <row r="91" spans="1:1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11"/>
      <c r="L91" s="8"/>
    </row>
    <row r="92" spans="1:1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11"/>
      <c r="L92" s="8"/>
    </row>
    <row r="93" spans="1:1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11"/>
      <c r="L93" s="8"/>
    </row>
    <row r="94" spans="1:1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11"/>
      <c r="L94" s="8"/>
    </row>
    <row r="95" spans="1:1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11"/>
      <c r="L95" s="8"/>
    </row>
    <row r="96" spans="1:1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11"/>
      <c r="L96" s="8"/>
    </row>
    <row r="97" spans="1:1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11"/>
      <c r="L97" s="8"/>
    </row>
    <row r="98" spans="1:1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11"/>
      <c r="L98" s="8"/>
    </row>
    <row r="99" spans="1:1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11"/>
      <c r="L99" s="8"/>
    </row>
    <row r="100" spans="1:12" ht="12.75">
      <c r="A100" s="3"/>
      <c r="B100" s="18"/>
      <c r="C100" s="18"/>
      <c r="D100" s="18"/>
      <c r="E100" s="18"/>
      <c r="F100" s="18"/>
      <c r="G100" s="18"/>
      <c r="H100" s="18"/>
      <c r="I100" s="18"/>
      <c r="J100" s="3"/>
      <c r="K100" s="11"/>
      <c r="L100" s="8"/>
    </row>
    <row r="101" spans="1:12" ht="12.75">
      <c r="A101" s="3"/>
      <c r="B101" s="18"/>
      <c r="C101" s="18"/>
      <c r="D101" s="18"/>
      <c r="E101" s="18"/>
      <c r="F101" s="18"/>
      <c r="G101" s="18"/>
      <c r="H101" s="18"/>
      <c r="I101" s="18"/>
      <c r="J101" s="3"/>
      <c r="K101" s="11"/>
      <c r="L101" s="8"/>
    </row>
    <row r="102" spans="1:12" ht="12.75">
      <c r="A102" s="3"/>
      <c r="B102" s="18"/>
      <c r="C102" s="18"/>
      <c r="D102" s="18"/>
      <c r="E102" s="18"/>
      <c r="F102" s="18"/>
      <c r="G102" s="18"/>
      <c r="H102" s="18"/>
      <c r="I102" s="18"/>
      <c r="J102" s="3"/>
      <c r="K102" s="11"/>
      <c r="L102" s="8"/>
    </row>
    <row r="103" spans="1:12" ht="12.75">
      <c r="A103" s="3"/>
      <c r="B103" s="18"/>
      <c r="C103" s="18"/>
      <c r="D103" s="18"/>
      <c r="E103" s="18"/>
      <c r="F103" s="18"/>
      <c r="G103" s="18"/>
      <c r="H103" s="18"/>
      <c r="I103" s="18"/>
      <c r="J103" s="3"/>
      <c r="K103" s="11"/>
      <c r="L103" s="8"/>
    </row>
    <row r="104" spans="1:12" ht="12.75">
      <c r="A104" s="3"/>
      <c r="B104" s="18"/>
      <c r="C104" s="18"/>
      <c r="D104" s="18"/>
      <c r="E104" s="18"/>
      <c r="F104" s="18"/>
      <c r="G104" s="18"/>
      <c r="H104" s="18"/>
      <c r="I104" s="18"/>
      <c r="J104" s="3"/>
      <c r="K104" s="11"/>
      <c r="L104" s="8"/>
    </row>
    <row r="105" spans="1:12" ht="12.75">
      <c r="A105" s="3"/>
      <c r="B105" s="18"/>
      <c r="C105" s="18"/>
      <c r="D105" s="18"/>
      <c r="E105" s="18"/>
      <c r="F105" s="18"/>
      <c r="G105" s="18"/>
      <c r="H105" s="18"/>
      <c r="I105" s="18"/>
      <c r="J105" s="3"/>
      <c r="K105" s="11"/>
      <c r="L105" s="8"/>
    </row>
    <row r="106" spans="1:12" ht="12.75">
      <c r="A106" s="3"/>
      <c r="B106" s="18"/>
      <c r="C106" s="18"/>
      <c r="D106" s="18"/>
      <c r="E106" s="18"/>
      <c r="F106" s="18"/>
      <c r="G106" s="18"/>
      <c r="H106" s="18"/>
      <c r="I106" s="18"/>
      <c r="J106" s="3"/>
      <c r="K106" s="11"/>
      <c r="L106" s="8"/>
    </row>
    <row r="107" spans="1:12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11"/>
      <c r="L107" s="8"/>
    </row>
    <row r="108" spans="1:12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11"/>
      <c r="L108" s="8"/>
    </row>
    <row r="109" spans="1:12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11"/>
      <c r="L109" s="8"/>
    </row>
    <row r="110" spans="1:12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11"/>
      <c r="L110" s="8"/>
    </row>
    <row r="111" spans="1:12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11"/>
      <c r="L111" s="8"/>
    </row>
    <row r="112" spans="1:12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11"/>
      <c r="L112" s="8"/>
    </row>
    <row r="113" spans="1:12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11"/>
      <c r="L113" s="8"/>
    </row>
    <row r="114" spans="1:12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11"/>
      <c r="L114" s="8"/>
    </row>
    <row r="115" spans="1:12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11"/>
      <c r="L115" s="8"/>
    </row>
    <row r="116" spans="1:12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11"/>
      <c r="L116" s="8"/>
    </row>
    <row r="117" spans="1:12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11"/>
      <c r="L117" s="8"/>
    </row>
    <row r="118" spans="1:12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11"/>
      <c r="L118" s="8"/>
    </row>
    <row r="119" spans="1:12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11"/>
      <c r="L119" s="8"/>
    </row>
    <row r="120" spans="1:12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11"/>
      <c r="L120" s="8"/>
    </row>
    <row r="121" spans="1:12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11"/>
      <c r="L121" s="8"/>
    </row>
    <row r="122" spans="1:12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11"/>
      <c r="L122" s="8"/>
    </row>
    <row r="123" spans="1:12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11"/>
      <c r="L123" s="8"/>
    </row>
    <row r="124" spans="1:12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11"/>
      <c r="L124" s="8"/>
    </row>
    <row r="125" spans="1:12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11"/>
      <c r="L125" s="8"/>
    </row>
    <row r="126" spans="1:12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11"/>
      <c r="L126" s="8"/>
    </row>
    <row r="127" spans="1:12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11"/>
      <c r="L127" s="8"/>
    </row>
    <row r="128" spans="1:12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11"/>
      <c r="L128" s="8"/>
    </row>
    <row r="129" spans="1:12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11"/>
      <c r="L129" s="8"/>
    </row>
    <row r="130" spans="1:12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11"/>
      <c r="L130" s="8"/>
    </row>
    <row r="131" spans="1:12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11"/>
      <c r="L131" s="8"/>
    </row>
    <row r="132" spans="1:12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11"/>
      <c r="L132" s="8"/>
    </row>
    <row r="133" spans="1:12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11"/>
      <c r="L133" s="8"/>
    </row>
    <row r="134" spans="1:12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11"/>
      <c r="L134" s="8"/>
    </row>
    <row r="135" spans="1:12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11"/>
      <c r="L135" s="8"/>
    </row>
    <row r="136" spans="1:12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11"/>
      <c r="L136" s="8"/>
    </row>
    <row r="137" spans="1:12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11"/>
      <c r="L137" s="8"/>
    </row>
    <row r="138" spans="1:12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11"/>
      <c r="L138" s="8"/>
    </row>
    <row r="139" spans="1:12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11"/>
      <c r="L139" s="8"/>
    </row>
    <row r="140" spans="1:12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11"/>
      <c r="L140" s="8"/>
    </row>
    <row r="141" spans="1:12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11"/>
      <c r="L141" s="8"/>
    </row>
    <row r="142" spans="1:12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11"/>
      <c r="L142" s="8"/>
    </row>
    <row r="143" spans="1:12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11"/>
      <c r="L143" s="8"/>
    </row>
    <row r="144" spans="1:12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11"/>
      <c r="L144" s="8"/>
    </row>
    <row r="145" spans="1:12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11"/>
      <c r="L145" s="8"/>
    </row>
    <row r="146" spans="1:12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11"/>
      <c r="L146" s="8"/>
    </row>
    <row r="147" spans="1:12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11"/>
      <c r="L147" s="8"/>
    </row>
    <row r="148" spans="1:12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11"/>
      <c r="L148" s="8"/>
    </row>
    <row r="149" spans="1:12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11"/>
      <c r="L149" s="8"/>
    </row>
    <row r="150" spans="1:12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11"/>
      <c r="L150" s="8"/>
    </row>
    <row r="151" spans="11:12" ht="12.75">
      <c r="K151" s="11"/>
      <c r="L151" s="8"/>
    </row>
    <row r="152" spans="11:12" ht="12.75">
      <c r="K152" s="11"/>
      <c r="L152" s="8"/>
    </row>
    <row r="153" spans="11:12" ht="12.75">
      <c r="K153" s="11"/>
      <c r="L153" s="8"/>
    </row>
    <row r="154" spans="11:12" ht="12.75">
      <c r="K154" s="11"/>
      <c r="L154" s="8"/>
    </row>
    <row r="155" spans="11:12" ht="12.75">
      <c r="K155" s="11"/>
      <c r="L155" s="8"/>
    </row>
    <row r="156" spans="11:12" ht="12.75">
      <c r="K156" s="11"/>
      <c r="L156" s="8"/>
    </row>
    <row r="157" spans="11:12" ht="12.75">
      <c r="K157" s="11"/>
      <c r="L157" s="8"/>
    </row>
    <row r="158" spans="11:12" ht="12.75">
      <c r="K158" s="11"/>
      <c r="L158" s="8"/>
    </row>
    <row r="159" spans="11:12" ht="12.75">
      <c r="K159" s="11"/>
      <c r="L159" s="8"/>
    </row>
    <row r="160" spans="11:12" ht="12.75">
      <c r="K160" s="11"/>
      <c r="L160" s="8"/>
    </row>
    <row r="161" spans="11:12" ht="12.75">
      <c r="K161" s="11"/>
      <c r="L161" s="8"/>
    </row>
    <row r="162" spans="11:12" ht="12.75">
      <c r="K162" s="11"/>
      <c r="L162" s="8"/>
    </row>
    <row r="163" spans="11:12" ht="12.75">
      <c r="K163" s="11"/>
      <c r="L163" s="8"/>
    </row>
    <row r="164" spans="11:12" ht="12.75">
      <c r="K164" s="11"/>
      <c r="L164" s="8"/>
    </row>
    <row r="165" spans="11:12" ht="12.75">
      <c r="K165" s="11"/>
      <c r="L165" s="8"/>
    </row>
    <row r="166" spans="11:12" ht="12.75">
      <c r="K166" s="11"/>
      <c r="L166" s="8"/>
    </row>
    <row r="167" spans="11:12" ht="12.75">
      <c r="K167" s="11"/>
      <c r="L167" s="8"/>
    </row>
    <row r="168" spans="11:12" ht="12.75">
      <c r="K168" s="11"/>
      <c r="L168" s="8"/>
    </row>
    <row r="169" spans="11:12" ht="12.75">
      <c r="K169" s="11"/>
      <c r="L169" s="8"/>
    </row>
    <row r="170" spans="11:12" ht="12.75">
      <c r="K170" s="11"/>
      <c r="L170" s="8"/>
    </row>
    <row r="171" spans="11:12" ht="12.75">
      <c r="K171" s="11"/>
      <c r="L171" s="8"/>
    </row>
    <row r="172" spans="11:12" ht="12.75">
      <c r="K172" s="11"/>
      <c r="L172" s="8"/>
    </row>
    <row r="173" spans="11:12" ht="12.75">
      <c r="K173" s="11"/>
      <c r="L173" s="8"/>
    </row>
    <row r="174" spans="11:12" ht="12.75">
      <c r="K174" s="11"/>
      <c r="L174" s="8"/>
    </row>
    <row r="175" spans="11:12" ht="12.75">
      <c r="K175" s="11"/>
      <c r="L175" s="8"/>
    </row>
    <row r="176" spans="11:12" ht="12.75">
      <c r="K176" s="11"/>
      <c r="L176" s="8"/>
    </row>
    <row r="177" spans="11:12" ht="12.75">
      <c r="K177" s="11"/>
      <c r="L177" s="8"/>
    </row>
    <row r="178" spans="11:12" ht="12.75">
      <c r="K178" s="11"/>
      <c r="L178" s="8"/>
    </row>
    <row r="179" spans="11:12" ht="12.75">
      <c r="K179" s="11"/>
      <c r="L179" s="8"/>
    </row>
    <row r="180" spans="11:12" ht="12.75">
      <c r="K180" s="11"/>
      <c r="L180" s="8"/>
    </row>
    <row r="181" spans="11:12" ht="12.75">
      <c r="K181" s="11"/>
      <c r="L181" s="8"/>
    </row>
    <row r="182" spans="11:12" ht="12.75">
      <c r="K182" s="11"/>
      <c r="L182" s="8"/>
    </row>
    <row r="183" spans="11:12" ht="12.75">
      <c r="K183" s="11"/>
      <c r="L183" s="8"/>
    </row>
    <row r="184" spans="11:12" ht="12.75">
      <c r="K184" s="11"/>
      <c r="L184" s="8"/>
    </row>
    <row r="185" spans="11:12" ht="12.75">
      <c r="K185" s="11"/>
      <c r="L185" s="8"/>
    </row>
    <row r="186" spans="11:12" ht="12.75">
      <c r="K186" s="11"/>
      <c r="L186" s="8"/>
    </row>
    <row r="187" spans="11:12" ht="12.75">
      <c r="K187" s="11"/>
      <c r="L187" s="8"/>
    </row>
    <row r="188" spans="11:12" ht="12.75">
      <c r="K188" s="11"/>
      <c r="L188" s="8"/>
    </row>
    <row r="189" spans="11:12" ht="12.75">
      <c r="K189" s="11"/>
      <c r="L189" s="8"/>
    </row>
    <row r="190" spans="11:12" ht="12.75">
      <c r="K190" s="11"/>
      <c r="L190" s="8"/>
    </row>
    <row r="191" spans="11:12" ht="12.75">
      <c r="K191" s="11"/>
      <c r="L191" s="8"/>
    </row>
    <row r="192" spans="11:12" ht="12.75">
      <c r="K192" s="11"/>
      <c r="L192" s="8"/>
    </row>
    <row r="193" spans="11:12" ht="12.75">
      <c r="K193" s="11"/>
      <c r="L193" s="8"/>
    </row>
    <row r="194" spans="11:12" ht="12.75">
      <c r="K194" s="11"/>
      <c r="L194" s="8"/>
    </row>
    <row r="195" spans="11:12" ht="12.75">
      <c r="K195" s="11"/>
      <c r="L195" s="8"/>
    </row>
    <row r="196" spans="11:12" ht="12.75">
      <c r="K196" s="11"/>
      <c r="L196" s="8"/>
    </row>
    <row r="197" spans="11:12" ht="12.75">
      <c r="K197" s="11"/>
      <c r="L197" s="8"/>
    </row>
    <row r="198" spans="11:12" ht="12.75">
      <c r="K198" s="11"/>
      <c r="L198" s="8"/>
    </row>
    <row r="199" spans="11:12" ht="12.75">
      <c r="K199" s="11"/>
      <c r="L199" s="8"/>
    </row>
    <row r="200" spans="11:12" ht="12.75">
      <c r="K200" s="11"/>
      <c r="L200" s="8"/>
    </row>
    <row r="201" spans="11:12" s="15" customFormat="1" ht="12.75">
      <c r="K201" s="12"/>
      <c r="L201" s="28"/>
    </row>
    <row r="202" spans="11:12" ht="12.75">
      <c r="K202" s="11"/>
      <c r="L202" s="8"/>
    </row>
    <row r="203" spans="11:12" ht="12.75">
      <c r="K203" s="11"/>
      <c r="L203" s="8"/>
    </row>
    <row r="204" spans="11:12" ht="12.75">
      <c r="K204" s="11"/>
      <c r="L204" s="8"/>
    </row>
    <row r="205" spans="11:12" ht="12.75">
      <c r="K205" s="11"/>
      <c r="L205" s="8"/>
    </row>
    <row r="206" spans="11:12" ht="12.75">
      <c r="K206" s="11"/>
      <c r="L206" s="8"/>
    </row>
    <row r="207" spans="11:12" ht="12.75">
      <c r="K207" s="11"/>
      <c r="L207" s="8"/>
    </row>
    <row r="208" spans="11:12" ht="12.75">
      <c r="K208" s="11"/>
      <c r="L208" s="8"/>
    </row>
    <row r="209" spans="11:12" ht="12.75">
      <c r="K209" s="11"/>
      <c r="L209" s="8"/>
    </row>
    <row r="210" spans="11:12" ht="12.75">
      <c r="K210" s="11"/>
      <c r="L210" s="8"/>
    </row>
    <row r="211" spans="11:12" ht="12.75">
      <c r="K211" s="11"/>
      <c r="L211" s="8"/>
    </row>
    <row r="212" spans="11:12" ht="12.75">
      <c r="K212" s="11"/>
      <c r="L212" s="8"/>
    </row>
    <row r="213" spans="11:12" ht="12.75">
      <c r="K213" s="11"/>
      <c r="L213" s="8"/>
    </row>
    <row r="214" spans="11:12" ht="12.75">
      <c r="K214" s="11"/>
      <c r="L214" s="8"/>
    </row>
    <row r="215" spans="11:12" ht="12.75">
      <c r="K215" s="11"/>
      <c r="L215" s="8"/>
    </row>
    <row r="216" spans="11:12" ht="12.75">
      <c r="K216" s="11"/>
      <c r="L216" s="8"/>
    </row>
    <row r="217" spans="11:12" ht="12.75">
      <c r="K217" s="11"/>
      <c r="L217" s="8"/>
    </row>
    <row r="218" spans="11:12" ht="12.75">
      <c r="K218" s="11"/>
      <c r="L218" s="8"/>
    </row>
    <row r="219" spans="11:12" ht="12.75">
      <c r="K219" s="11"/>
      <c r="L219" s="8"/>
    </row>
    <row r="220" spans="11:12" ht="12.75">
      <c r="K220" s="11"/>
      <c r="L220" s="8"/>
    </row>
    <row r="221" spans="11:12" ht="12.75">
      <c r="K221" s="11"/>
      <c r="L221" s="8"/>
    </row>
    <row r="222" spans="11:12" ht="12.75">
      <c r="K222" s="11"/>
      <c r="L222" s="8"/>
    </row>
    <row r="223" spans="11:12" ht="12.75">
      <c r="K223" s="11"/>
      <c r="L223" s="8"/>
    </row>
    <row r="224" spans="11:12" ht="12.75">
      <c r="K224" s="11"/>
      <c r="L224" s="8"/>
    </row>
    <row r="225" spans="11:12" ht="12.75">
      <c r="K225" s="11"/>
      <c r="L225" s="8"/>
    </row>
    <row r="226" spans="11:12" ht="12.75">
      <c r="K226" s="11"/>
      <c r="L226" s="8"/>
    </row>
    <row r="227" spans="11:12" ht="12.75">
      <c r="K227" s="11"/>
      <c r="L227" s="8"/>
    </row>
    <row r="228" spans="11:12" ht="12.75">
      <c r="K228" s="11"/>
      <c r="L228" s="8"/>
    </row>
    <row r="229" spans="11:12" ht="12.75">
      <c r="K229" s="11"/>
      <c r="L229" s="8"/>
    </row>
    <row r="230" spans="11:12" ht="12.75">
      <c r="K230" s="11"/>
      <c r="L230" s="8"/>
    </row>
    <row r="231" spans="9:12" ht="12.75">
      <c r="I231" s="12"/>
      <c r="K231" s="11"/>
      <c r="L231" s="8"/>
    </row>
    <row r="232" spans="11:12" ht="12.75">
      <c r="K232" s="11"/>
      <c r="L232" s="8"/>
    </row>
    <row r="233" spans="10:12" ht="12.75">
      <c r="J233" s="11"/>
      <c r="K233" s="11"/>
      <c r="L233" s="8"/>
    </row>
    <row r="234" spans="10:12" ht="12.75">
      <c r="J234" s="11"/>
      <c r="K234" s="11"/>
      <c r="L234" s="8"/>
    </row>
    <row r="235" spans="10:12" ht="12.75">
      <c r="J235" s="11"/>
      <c r="K235" s="11"/>
      <c r="L235" s="8"/>
    </row>
    <row r="236" spans="10:12" ht="12.75">
      <c r="J236" s="29"/>
      <c r="K236" s="11"/>
      <c r="L236" s="8"/>
    </row>
    <row r="237" spans="10:12" ht="12.75">
      <c r="J237" s="11"/>
      <c r="K237" s="11"/>
      <c r="L237" s="8"/>
    </row>
    <row r="238" spans="10:12" ht="12.75">
      <c r="J238" s="11"/>
      <c r="K238" s="11"/>
      <c r="L238" s="8"/>
    </row>
    <row r="239" spans="10:12" ht="12.75">
      <c r="J239" s="11"/>
      <c r="K239" s="11"/>
      <c r="L239" s="8"/>
    </row>
    <row r="240" spans="10:12" ht="12.75">
      <c r="J240" s="11"/>
      <c r="K240" s="11"/>
      <c r="L240" s="8"/>
    </row>
    <row r="241" spans="10:12" ht="12.75">
      <c r="J241" s="11"/>
      <c r="K241" s="11"/>
      <c r="L241" s="8"/>
    </row>
    <row r="242" spans="10:12" ht="12.75">
      <c r="J242" s="11"/>
      <c r="K242" s="11"/>
      <c r="L242" s="8"/>
    </row>
    <row r="243" spans="10:12" ht="12.75">
      <c r="J243" s="11"/>
      <c r="K243" s="11"/>
      <c r="L243" s="8"/>
    </row>
    <row r="244" spans="10:12" ht="12.75">
      <c r="J244" s="11"/>
      <c r="K244" s="11"/>
      <c r="L244" s="8"/>
    </row>
    <row r="245" spans="10:12" ht="12.75">
      <c r="J245" s="11"/>
      <c r="K245" s="11"/>
      <c r="L245" s="8"/>
    </row>
    <row r="246" spans="10:12" ht="12.75">
      <c r="J246" s="11"/>
      <c r="K246" s="11"/>
      <c r="L246" s="8"/>
    </row>
    <row r="247" spans="10:12" ht="12.75">
      <c r="J247" s="11"/>
      <c r="K247" s="11"/>
      <c r="L247" s="8"/>
    </row>
    <row r="248" spans="10:12" ht="12.75">
      <c r="J248" s="11"/>
      <c r="K248" s="11"/>
      <c r="L248" s="8"/>
    </row>
    <row r="249" spans="10:12" ht="12.75">
      <c r="J249" s="11"/>
      <c r="K249" s="11"/>
      <c r="L249" s="8"/>
    </row>
    <row r="250" spans="10:12" ht="12.75">
      <c r="J250" s="11"/>
      <c r="K250" s="11"/>
      <c r="L250" s="8"/>
    </row>
    <row r="251" spans="10:12" ht="12.75">
      <c r="J251" s="11"/>
      <c r="K251" s="11"/>
      <c r="L251" s="8"/>
    </row>
    <row r="252" spans="10:12" ht="12.75">
      <c r="J252" s="8"/>
      <c r="K252" s="8"/>
      <c r="L252" s="8"/>
    </row>
    <row r="253" spans="10:12" ht="12.75">
      <c r="J253" s="8"/>
      <c r="K253" s="8"/>
      <c r="L253" s="8"/>
    </row>
    <row r="254" spans="10:12" ht="12.75">
      <c r="J254" s="8"/>
      <c r="K254" s="8"/>
      <c r="L254" s="8"/>
    </row>
    <row r="255" spans="10:12" ht="12.75">
      <c r="J255" s="8"/>
      <c r="K255" s="8"/>
      <c r="L255" s="8"/>
    </row>
    <row r="256" spans="10:12" ht="12.75">
      <c r="J256" s="8"/>
      <c r="K256" s="8"/>
      <c r="L256" s="8"/>
    </row>
    <row r="257" spans="10:12" ht="12.75">
      <c r="J257" s="8"/>
      <c r="K257" s="8"/>
      <c r="L257" s="8"/>
    </row>
    <row r="258" spans="10:12" ht="12.75">
      <c r="J258" s="8"/>
      <c r="K258" s="8"/>
      <c r="L258" s="8"/>
    </row>
    <row r="259" spans="10:12" ht="12.75">
      <c r="J259" s="8"/>
      <c r="K259" s="8"/>
      <c r="L259" s="8"/>
    </row>
    <row r="260" spans="10:12" ht="12.75">
      <c r="J260" s="8"/>
      <c r="K260" s="8"/>
      <c r="L260" s="8"/>
    </row>
    <row r="261" spans="10:12" ht="12.75">
      <c r="J261" s="8"/>
      <c r="K261" s="8"/>
      <c r="L261" s="8"/>
    </row>
    <row r="262" spans="10:12" ht="12.75">
      <c r="J262" s="8"/>
      <c r="K262" s="8"/>
      <c r="L262" s="8"/>
    </row>
    <row r="263" spans="10:12" ht="12.75">
      <c r="J263" s="8"/>
      <c r="K263" s="8"/>
      <c r="L263" s="8"/>
    </row>
    <row r="264" spans="10:12" ht="12.75">
      <c r="J264" s="8"/>
      <c r="K264" s="8"/>
      <c r="L264" s="8"/>
    </row>
    <row r="265" spans="10:12" ht="12.75">
      <c r="J265" s="8"/>
      <c r="K265" s="8"/>
      <c r="L265" s="8"/>
    </row>
    <row r="266" spans="10:12" ht="12.75">
      <c r="J266" s="8"/>
      <c r="K266" s="8"/>
      <c r="L266" s="8"/>
    </row>
    <row r="267" spans="10:12" ht="12.75">
      <c r="J267" s="8"/>
      <c r="K267" s="8"/>
      <c r="L267" s="8"/>
    </row>
    <row r="268" spans="10:12" ht="12.75">
      <c r="J268" s="8"/>
      <c r="K268" s="8"/>
      <c r="L268" s="8"/>
    </row>
    <row r="269" spans="10:12" ht="12.75">
      <c r="J269" s="8"/>
      <c r="K269" s="8"/>
      <c r="L269" s="8"/>
    </row>
    <row r="270" spans="10:12" ht="12.75">
      <c r="J270" s="8"/>
      <c r="K270" s="8"/>
      <c r="L270" s="8"/>
    </row>
    <row r="271" spans="10:12" ht="12.75">
      <c r="J271" s="8"/>
      <c r="K271" s="8"/>
      <c r="L271" s="8"/>
    </row>
    <row r="272" spans="10:12" ht="12.75">
      <c r="J272" s="8"/>
      <c r="K272" s="8"/>
      <c r="L272" s="8"/>
    </row>
    <row r="273" spans="10:12" ht="12.75">
      <c r="J273" s="8"/>
      <c r="K273" s="8"/>
      <c r="L273" s="8"/>
    </row>
    <row r="274" spans="10:12" ht="12.75">
      <c r="J274" s="8"/>
      <c r="K274" s="8"/>
      <c r="L274" s="8"/>
    </row>
    <row r="275" spans="10:12" ht="12.75">
      <c r="J275" s="8"/>
      <c r="K275" s="8"/>
      <c r="L275" s="8"/>
    </row>
    <row r="276" spans="10:12" ht="12.75">
      <c r="J276" s="8"/>
      <c r="K276" s="8"/>
      <c r="L276" s="8"/>
    </row>
    <row r="277" spans="10:12" ht="12.75">
      <c r="J277" s="8"/>
      <c r="K277" s="8"/>
      <c r="L277" s="8"/>
    </row>
    <row r="278" spans="10:12" ht="12.75">
      <c r="J278" s="8"/>
      <c r="K278" s="8"/>
      <c r="L278" s="8"/>
    </row>
    <row r="279" spans="10:12" ht="12.75">
      <c r="J279" s="8"/>
      <c r="K279" s="8"/>
      <c r="L279" s="8"/>
    </row>
    <row r="280" spans="10:12" ht="12.75">
      <c r="J280" s="8"/>
      <c r="K280" s="8"/>
      <c r="L280" s="8"/>
    </row>
    <row r="281" spans="10:12" ht="12.75">
      <c r="J281" s="8"/>
      <c r="K281" s="8"/>
      <c r="L281" s="8"/>
    </row>
    <row r="282" spans="10:12" ht="12.75">
      <c r="J282" s="8"/>
      <c r="K282" s="8"/>
      <c r="L282" s="8"/>
    </row>
    <row r="283" spans="10:12" ht="12.75">
      <c r="J283" s="8"/>
      <c r="K283" s="8"/>
      <c r="L283" s="8"/>
    </row>
    <row r="284" spans="10:12" ht="12.75">
      <c r="J284" s="8"/>
      <c r="K284" s="8"/>
      <c r="L284" s="8"/>
    </row>
    <row r="285" spans="10:12" ht="12.75">
      <c r="J285" s="8"/>
      <c r="K285" s="8"/>
      <c r="L285" s="8"/>
    </row>
    <row r="286" spans="10:12" ht="12.75">
      <c r="J286" s="8"/>
      <c r="K286" s="8"/>
      <c r="L286" s="8"/>
    </row>
    <row r="287" spans="10:12" ht="12.75">
      <c r="J287" s="8"/>
      <c r="K287" s="8"/>
      <c r="L287" s="8"/>
    </row>
    <row r="288" spans="1:12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2:12" ht="12.75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0:12" ht="12.75">
      <c r="J292" s="8"/>
      <c r="K292" s="8"/>
      <c r="L292" s="8"/>
    </row>
    <row r="293" spans="10:12" ht="12.75">
      <c r="J293" s="8"/>
      <c r="K293" s="8"/>
      <c r="L293" s="8"/>
    </row>
    <row r="294" spans="10:12" ht="12.75">
      <c r="J294" s="8"/>
      <c r="K294" s="8"/>
      <c r="L294" s="8"/>
    </row>
    <row r="295" spans="10:12" ht="12.75">
      <c r="J295" s="8"/>
      <c r="K295" s="8"/>
      <c r="L295" s="8"/>
    </row>
    <row r="296" spans="10:12" ht="12.75">
      <c r="J296" s="8"/>
      <c r="K296" s="8"/>
      <c r="L296" s="8"/>
    </row>
    <row r="297" spans="10:12" ht="12.75">
      <c r="J297" s="8"/>
      <c r="K297" s="8"/>
      <c r="L297" s="8"/>
    </row>
    <row r="298" spans="10:12" ht="12.75">
      <c r="J298" s="8"/>
      <c r="K298" s="8"/>
      <c r="L298" s="8"/>
    </row>
    <row r="299" spans="10:12" ht="12.75">
      <c r="J299" s="8"/>
      <c r="K299" s="8"/>
      <c r="L299" s="8"/>
    </row>
    <row r="300" spans="10:12" ht="12.75">
      <c r="J300" s="8"/>
      <c r="K300" s="8"/>
      <c r="L300" s="8"/>
    </row>
    <row r="301" spans="10:12" ht="12.75">
      <c r="J301" s="8"/>
      <c r="K301" s="8"/>
      <c r="L301" s="8"/>
    </row>
    <row r="302" spans="10:12" ht="12.75">
      <c r="J302" s="8"/>
      <c r="K302" s="8"/>
      <c r="L302" s="8"/>
    </row>
    <row r="303" spans="10:12" ht="12.75">
      <c r="J303" s="8"/>
      <c r="K303" s="8"/>
      <c r="L303" s="8"/>
    </row>
    <row r="304" spans="10:12" ht="12.75">
      <c r="J304" s="8"/>
      <c r="K304" s="8"/>
      <c r="L304" s="8"/>
    </row>
    <row r="305" spans="10:12" ht="12.75">
      <c r="J305" s="8"/>
      <c r="K305" s="8"/>
      <c r="L305" s="8"/>
    </row>
    <row r="306" spans="10:12" ht="12.75">
      <c r="J306" s="8"/>
      <c r="K306" s="8"/>
      <c r="L306" s="8"/>
    </row>
    <row r="307" spans="10:12" ht="12.75">
      <c r="J307" s="8"/>
      <c r="K307" s="8"/>
      <c r="L307" s="8"/>
    </row>
    <row r="308" spans="10:12" ht="12.75">
      <c r="J308" s="8"/>
      <c r="K308" s="8"/>
      <c r="L308" s="8"/>
    </row>
    <row r="309" spans="10:12" ht="12.75">
      <c r="J309" s="8"/>
      <c r="K309" s="8"/>
      <c r="L309" s="8"/>
    </row>
    <row r="310" spans="10:12" ht="12.75">
      <c r="J310" s="8"/>
      <c r="K310" s="8"/>
      <c r="L310" s="8"/>
    </row>
    <row r="311" spans="10:12" ht="12.75">
      <c r="J311" s="8"/>
      <c r="K311" s="8"/>
      <c r="L311" s="8"/>
    </row>
    <row r="312" spans="10:12" ht="12.75">
      <c r="J312" s="8"/>
      <c r="K312" s="8"/>
      <c r="L312" s="8"/>
    </row>
    <row r="313" spans="10:12" ht="12.75">
      <c r="J313" s="8"/>
      <c r="K313" s="8"/>
      <c r="L313" s="8"/>
    </row>
    <row r="314" spans="10:12" ht="12.75">
      <c r="J314" s="8"/>
      <c r="K314" s="8"/>
      <c r="L314" s="8"/>
    </row>
    <row r="315" spans="10:12" ht="12.75">
      <c r="J315" s="8"/>
      <c r="K315" s="8"/>
      <c r="L315" s="8"/>
    </row>
    <row r="316" spans="10:12" ht="12.75">
      <c r="J316" s="8"/>
      <c r="K316" s="8"/>
      <c r="L316" s="8"/>
    </row>
    <row r="317" spans="10:12" ht="12.75">
      <c r="J317" s="8"/>
      <c r="K317" s="8"/>
      <c r="L317" s="8"/>
    </row>
    <row r="318" spans="10:12" ht="12.75">
      <c r="J318" s="8"/>
      <c r="K318" s="8"/>
      <c r="L318" s="8"/>
    </row>
    <row r="319" spans="10:12" ht="12.75">
      <c r="J319" s="8"/>
      <c r="K319" s="8"/>
      <c r="L319" s="8"/>
    </row>
    <row r="320" spans="10:12" ht="12.75">
      <c r="J320" s="8"/>
      <c r="K320" s="8"/>
      <c r="L320" s="8"/>
    </row>
    <row r="321" spans="10:12" ht="12.75">
      <c r="J321" s="8"/>
      <c r="K321" s="8"/>
      <c r="L321" s="8"/>
    </row>
    <row r="322" spans="10:12" ht="12.75">
      <c r="J322" s="8"/>
      <c r="K322" s="8"/>
      <c r="L322" s="8"/>
    </row>
    <row r="323" spans="10:12" ht="12.75">
      <c r="J323" s="8"/>
      <c r="K323" s="8"/>
      <c r="L323" s="8"/>
    </row>
    <row r="324" spans="10:12" ht="12.75">
      <c r="J324" s="8"/>
      <c r="K324" s="8"/>
      <c r="L324" s="8"/>
    </row>
    <row r="325" spans="10:12" ht="12.75">
      <c r="J325" s="8"/>
      <c r="K325" s="8"/>
      <c r="L325" s="8"/>
    </row>
    <row r="326" spans="10:12" ht="12.75">
      <c r="J326" s="8"/>
      <c r="K326" s="8"/>
      <c r="L326" s="8"/>
    </row>
    <row r="327" spans="10:12" ht="12.75">
      <c r="J327" s="8"/>
      <c r="K327" s="8"/>
      <c r="L327" s="8"/>
    </row>
    <row r="328" spans="10:12" ht="12.75">
      <c r="J328" s="8"/>
      <c r="K328" s="8"/>
      <c r="L328" s="8"/>
    </row>
    <row r="329" spans="10:12" ht="12.75">
      <c r="J329" s="8"/>
      <c r="K329" s="8"/>
      <c r="L329" s="8"/>
    </row>
    <row r="330" spans="10:12" ht="12.75">
      <c r="J330" s="8"/>
      <c r="K330" s="8"/>
      <c r="L330" s="8"/>
    </row>
    <row r="331" spans="10:12" ht="12.75">
      <c r="J331" s="8"/>
      <c r="K331" s="8"/>
      <c r="L331" s="8"/>
    </row>
    <row r="332" spans="10:12" ht="12.75">
      <c r="J332" s="8"/>
      <c r="K332" s="8"/>
      <c r="L332" s="8"/>
    </row>
    <row r="333" spans="10:12" ht="12.75">
      <c r="J333" s="8"/>
      <c r="K333" s="8"/>
      <c r="L333" s="8"/>
    </row>
    <row r="334" spans="10:12" ht="12.75">
      <c r="J334" s="8"/>
      <c r="K334" s="8"/>
      <c r="L334" s="8"/>
    </row>
    <row r="335" spans="10:12" ht="12.75">
      <c r="J335" s="8"/>
      <c r="K335" s="8"/>
      <c r="L335" s="8"/>
    </row>
    <row r="336" spans="10:12" ht="12.75">
      <c r="J336" s="8"/>
      <c r="K336" s="8"/>
      <c r="L336" s="8"/>
    </row>
    <row r="337" spans="10:12" ht="12.75">
      <c r="J337" s="8"/>
      <c r="K337" s="8"/>
      <c r="L337" s="8"/>
    </row>
    <row r="338" spans="10:12" ht="12.75">
      <c r="J338" s="8"/>
      <c r="K338" s="8"/>
      <c r="L338" s="8"/>
    </row>
    <row r="339" spans="10:12" ht="12.75">
      <c r="J339" s="8"/>
      <c r="K339" s="8"/>
      <c r="L339" s="8"/>
    </row>
    <row r="340" spans="10:12" ht="12.75">
      <c r="J340" s="8"/>
      <c r="K340" s="8"/>
      <c r="L340" s="8"/>
    </row>
    <row r="341" spans="10:12" ht="12.75">
      <c r="J341" s="8"/>
      <c r="K341" s="8"/>
      <c r="L341" s="8"/>
    </row>
    <row r="342" spans="10:12" ht="12.75">
      <c r="J342" s="8"/>
      <c r="K342" s="8"/>
      <c r="L342" s="8"/>
    </row>
    <row r="343" spans="10:12" ht="12.75">
      <c r="J343" s="8"/>
      <c r="K343" s="8"/>
      <c r="L343" s="8"/>
    </row>
    <row r="344" spans="10:12" ht="12.75">
      <c r="J344" s="8"/>
      <c r="K344" s="8"/>
      <c r="L344" s="8"/>
    </row>
    <row r="369" spans="1:9" ht="12.75">
      <c r="A369" s="8"/>
      <c r="B369" s="8"/>
      <c r="C369" s="8"/>
      <c r="D369" s="8"/>
      <c r="E369" s="8"/>
      <c r="F369" s="8"/>
      <c r="G369" s="8"/>
      <c r="H369" s="8"/>
      <c r="I369" s="8"/>
    </row>
    <row r="370" spans="1:9" ht="12.75">
      <c r="A370" s="8"/>
      <c r="B370" s="8"/>
      <c r="C370" s="8"/>
      <c r="D370" s="8"/>
      <c r="E370" s="8"/>
      <c r="F370" s="8"/>
      <c r="G370" s="8"/>
      <c r="H370" s="8"/>
      <c r="I370" s="8"/>
    </row>
    <row r="371" spans="1:9" ht="12.75">
      <c r="A371" s="8"/>
      <c r="B371" s="8"/>
      <c r="C371" s="8"/>
      <c r="D371" s="8"/>
      <c r="E371" s="8"/>
      <c r="F371" s="8"/>
      <c r="G371" s="8"/>
      <c r="H371" s="8"/>
      <c r="I371" s="8"/>
    </row>
    <row r="372" spans="1:9" ht="12.75">
      <c r="A372" s="8"/>
      <c r="B372" s="8"/>
      <c r="C372" s="8"/>
      <c r="D372" s="8"/>
      <c r="E372" s="8"/>
      <c r="F372" s="8"/>
      <c r="G372" s="8"/>
      <c r="H372" s="8"/>
      <c r="I372" s="8"/>
    </row>
    <row r="373" spans="1:9" ht="12.75">
      <c r="A373" s="8"/>
      <c r="B373" s="8"/>
      <c r="C373" s="8"/>
      <c r="D373" s="8"/>
      <c r="E373" s="8"/>
      <c r="F373" s="8"/>
      <c r="G373" s="8"/>
      <c r="H373" s="8"/>
      <c r="I373" s="8"/>
    </row>
    <row r="374" spans="1:9" ht="12.75">
      <c r="A374" s="8"/>
      <c r="B374" s="8"/>
      <c r="C374" s="8"/>
      <c r="D374" s="8"/>
      <c r="E374" s="8"/>
      <c r="F374" s="8"/>
      <c r="G374" s="8"/>
      <c r="H374" s="8"/>
      <c r="I374" s="8"/>
    </row>
    <row r="375" spans="1:9" ht="12.75">
      <c r="A375" s="8"/>
      <c r="B375" s="8"/>
      <c r="C375" s="8"/>
      <c r="D375" s="8"/>
      <c r="E375" s="8"/>
      <c r="F375" s="8"/>
      <c r="G375" s="8"/>
      <c r="H375" s="8"/>
      <c r="I375" s="8"/>
    </row>
    <row r="376" spans="1:9" ht="12.75">
      <c r="A376" s="8"/>
      <c r="B376" s="8"/>
      <c r="C376" s="8"/>
      <c r="D376" s="8"/>
      <c r="E376" s="8"/>
      <c r="F376" s="8"/>
      <c r="G376" s="8"/>
      <c r="H376" s="8"/>
      <c r="I376" s="8"/>
    </row>
    <row r="377" spans="1:9" ht="12.75">
      <c r="A377" s="8"/>
      <c r="B377" s="8"/>
      <c r="C377" s="8"/>
      <c r="D377" s="8"/>
      <c r="E377" s="8"/>
      <c r="F377" s="8"/>
      <c r="G377" s="8"/>
      <c r="H377" s="8"/>
      <c r="I377" s="8"/>
    </row>
    <row r="378" spans="1:9" ht="12.75">
      <c r="A378" s="8"/>
      <c r="B378" s="8"/>
      <c r="C378" s="8"/>
      <c r="D378" s="8"/>
      <c r="E378" s="8"/>
      <c r="F378" s="8"/>
      <c r="G378" s="8"/>
      <c r="H378" s="8"/>
      <c r="I378" s="8"/>
    </row>
    <row r="379" spans="1:9" ht="12.75">
      <c r="A379" s="8"/>
      <c r="B379" s="8"/>
      <c r="C379" s="8"/>
      <c r="D379" s="8"/>
      <c r="E379" s="8"/>
      <c r="F379" s="8"/>
      <c r="G379" s="8"/>
      <c r="H379" s="8"/>
      <c r="I379" s="8"/>
    </row>
    <row r="380" spans="1:9" ht="12.75">
      <c r="A380" s="8"/>
      <c r="B380" s="8"/>
      <c r="C380" s="8"/>
      <c r="D380" s="8"/>
      <c r="E380" s="8"/>
      <c r="F380" s="8"/>
      <c r="G380" s="8"/>
      <c r="H380" s="8"/>
      <c r="I380" s="8"/>
    </row>
    <row r="381" spans="1:9" ht="12.75">
      <c r="A381" s="8"/>
      <c r="B381" s="8"/>
      <c r="C381" s="8"/>
      <c r="D381" s="8"/>
      <c r="E381" s="8"/>
      <c r="F381" s="8"/>
      <c r="G381" s="8"/>
      <c r="H381" s="8"/>
      <c r="I381" s="8"/>
    </row>
    <row r="382" spans="1:9" ht="12.75">
      <c r="A382" s="8"/>
      <c r="B382" s="8"/>
      <c r="C382" s="8"/>
      <c r="D382" s="8"/>
      <c r="E382" s="8"/>
      <c r="F382" s="8"/>
      <c r="G382" s="8"/>
      <c r="H382" s="8"/>
      <c r="I382" s="8"/>
    </row>
    <row r="383" spans="1:9" ht="12.75">
      <c r="A383" s="8"/>
      <c r="B383" s="8"/>
      <c r="C383" s="8"/>
      <c r="D383" s="8"/>
      <c r="E383" s="8"/>
      <c r="F383" s="8"/>
      <c r="G383" s="8"/>
      <c r="H383" s="8"/>
      <c r="I383" s="8"/>
    </row>
    <row r="384" spans="1:9" ht="12.75">
      <c r="A384" s="8"/>
      <c r="B384" s="8"/>
      <c r="C384" s="8"/>
      <c r="D384" s="8"/>
      <c r="E384" s="8"/>
      <c r="F384" s="8"/>
      <c r="G384" s="8"/>
      <c r="H384" s="8"/>
      <c r="I384" s="8"/>
    </row>
    <row r="385" spans="1:9" ht="12.75">
      <c r="A385" s="8"/>
      <c r="B385" s="8"/>
      <c r="C385" s="8"/>
      <c r="D385" s="8"/>
      <c r="E385" s="8"/>
      <c r="F385" s="8"/>
      <c r="G385" s="8"/>
      <c r="H385" s="8"/>
      <c r="I385" s="8"/>
    </row>
    <row r="386" spans="1:9" ht="12.75">
      <c r="A386" s="8"/>
      <c r="B386" s="8"/>
      <c r="C386" s="8"/>
      <c r="D386" s="8"/>
      <c r="E386" s="8"/>
      <c r="F386" s="8"/>
      <c r="G386" s="8"/>
      <c r="H386" s="8"/>
      <c r="I386" s="8"/>
    </row>
    <row r="387" spans="1:9" ht="12.75">
      <c r="A387" s="8"/>
      <c r="B387" s="8"/>
      <c r="C387" s="8"/>
      <c r="D387" s="8"/>
      <c r="E387" s="8"/>
      <c r="F387" s="8"/>
      <c r="G387" s="8"/>
      <c r="H387" s="8"/>
      <c r="I387" s="8"/>
    </row>
    <row r="388" spans="1:9" ht="12.75">
      <c r="A388" s="8"/>
      <c r="B388" s="8"/>
      <c r="C388" s="8"/>
      <c r="D388" s="8"/>
      <c r="E388" s="8"/>
      <c r="F388" s="8"/>
      <c r="G388" s="8"/>
      <c r="H388" s="8"/>
      <c r="I388" s="8"/>
    </row>
    <row r="389" spans="1:9" ht="12.75">
      <c r="A389" s="8"/>
      <c r="B389" s="8"/>
      <c r="C389" s="8"/>
      <c r="D389" s="8"/>
      <c r="E389" s="8"/>
      <c r="F389" s="8"/>
      <c r="G389" s="8"/>
      <c r="H389" s="8"/>
      <c r="I389" s="8"/>
    </row>
    <row r="390" spans="1:9" ht="12.75">
      <c r="A390" s="8"/>
      <c r="B390" s="8"/>
      <c r="C390" s="8"/>
      <c r="D390" s="8"/>
      <c r="E390" s="8"/>
      <c r="F390" s="8"/>
      <c r="G390" s="8"/>
      <c r="H390" s="8"/>
      <c r="I390" s="8"/>
    </row>
    <row r="391" spans="1:9" ht="12.75">
      <c r="A391" s="8"/>
      <c r="B391" s="8"/>
      <c r="C391" s="8"/>
      <c r="D391" s="8"/>
      <c r="E391" s="8"/>
      <c r="F391" s="8"/>
      <c r="G391" s="8"/>
      <c r="H391" s="8"/>
      <c r="I391" s="8"/>
    </row>
    <row r="392" spans="1:9" ht="12.75">
      <c r="A392" s="8"/>
      <c r="B392" s="8"/>
      <c r="C392" s="8"/>
      <c r="D392" s="8"/>
      <c r="E392" s="8"/>
      <c r="F392" s="8"/>
      <c r="G392" s="8"/>
      <c r="H392" s="8"/>
      <c r="I392" s="8"/>
    </row>
    <row r="393" spans="1:9" ht="12.75">
      <c r="A393" s="8"/>
      <c r="B393" s="8"/>
      <c r="C393" s="8"/>
      <c r="D393" s="8"/>
      <c r="E393" s="8"/>
      <c r="F393" s="8"/>
      <c r="G393" s="8"/>
      <c r="H393" s="8"/>
      <c r="I393" s="8"/>
    </row>
    <row r="394" spans="1:9" ht="12.75">
      <c r="A394" s="8"/>
      <c r="B394" s="8"/>
      <c r="C394" s="8"/>
      <c r="D394" s="8"/>
      <c r="E394" s="8"/>
      <c r="F394" s="8"/>
      <c r="G394" s="8"/>
      <c r="H394" s="8"/>
      <c r="I394" s="8"/>
    </row>
    <row r="395" spans="1:9" ht="12.75">
      <c r="A395" s="8"/>
      <c r="B395" s="8"/>
      <c r="C395" s="8"/>
      <c r="D395" s="8"/>
      <c r="E395" s="8"/>
      <c r="F395" s="8"/>
      <c r="G395" s="8"/>
      <c r="H395" s="8"/>
      <c r="I395" s="8"/>
    </row>
    <row r="396" spans="1:9" ht="12.75">
      <c r="A396" s="8"/>
      <c r="B396" s="8"/>
      <c r="C396" s="8"/>
      <c r="D396" s="8"/>
      <c r="E396" s="8"/>
      <c r="F396" s="8"/>
      <c r="G396" s="8"/>
      <c r="H396" s="8"/>
      <c r="I396" s="8"/>
    </row>
    <row r="397" spans="1:9" ht="12.75">
      <c r="A397" s="8"/>
      <c r="B397" s="8"/>
      <c r="C397" s="8"/>
      <c r="D397" s="8"/>
      <c r="E397" s="8"/>
      <c r="F397" s="8"/>
      <c r="G397" s="8"/>
      <c r="H397" s="8"/>
      <c r="I397" s="8"/>
    </row>
    <row r="398" spans="1:9" ht="12.75">
      <c r="A398" s="8"/>
      <c r="B398" s="8"/>
      <c r="C398" s="8"/>
      <c r="D398" s="8"/>
      <c r="E398" s="8"/>
      <c r="F398" s="8"/>
      <c r="G398" s="8"/>
      <c r="H398" s="8"/>
      <c r="I398" s="8"/>
    </row>
    <row r="399" spans="1:9" ht="12.75">
      <c r="A399" s="8"/>
      <c r="B399" s="8"/>
      <c r="C399" s="8"/>
      <c r="D399" s="8"/>
      <c r="E399" s="8"/>
      <c r="F399" s="8"/>
      <c r="G399" s="8"/>
      <c r="H399" s="8"/>
      <c r="I399" s="8"/>
    </row>
    <row r="400" spans="1:9" ht="12.75">
      <c r="A400" s="8"/>
      <c r="B400" s="8"/>
      <c r="C400" s="8"/>
      <c r="D400" s="8"/>
      <c r="E400" s="8"/>
      <c r="F400" s="8"/>
      <c r="G400" s="8"/>
      <c r="H400" s="8"/>
      <c r="I400" s="8"/>
    </row>
    <row r="401" spans="1:9" ht="12.75">
      <c r="A401" s="8"/>
      <c r="B401" s="8"/>
      <c r="C401" s="8"/>
      <c r="D401" s="8"/>
      <c r="E401" s="8"/>
      <c r="F401" s="8"/>
      <c r="G401" s="8"/>
      <c r="H401" s="8"/>
      <c r="I401" s="8"/>
    </row>
    <row r="402" spans="1:9" ht="12.75">
      <c r="A402" s="8"/>
      <c r="B402" s="8"/>
      <c r="C402" s="8"/>
      <c r="D402" s="8"/>
      <c r="E402" s="8"/>
      <c r="F402" s="8"/>
      <c r="G402" s="8"/>
      <c r="H402" s="8"/>
      <c r="I402" s="8"/>
    </row>
    <row r="403" spans="1:9" ht="12.75">
      <c r="A403" s="8"/>
      <c r="B403" s="8"/>
      <c r="C403" s="8"/>
      <c r="D403" s="8"/>
      <c r="E403" s="8"/>
      <c r="F403" s="8"/>
      <c r="G403" s="8"/>
      <c r="H403" s="8"/>
      <c r="I403" s="8"/>
    </row>
    <row r="404" spans="1:9" ht="12.75">
      <c r="A404" s="8"/>
      <c r="B404" s="8"/>
      <c r="C404" s="8"/>
      <c r="D404" s="8"/>
      <c r="E404" s="8"/>
      <c r="F404" s="8"/>
      <c r="G404" s="8"/>
      <c r="H404" s="8"/>
      <c r="I404" s="8"/>
    </row>
    <row r="405" spans="1:9" ht="12.75">
      <c r="A405" s="8"/>
      <c r="B405" s="8"/>
      <c r="C405" s="8"/>
      <c r="D405" s="8"/>
      <c r="E405" s="8"/>
      <c r="F405" s="8"/>
      <c r="G405" s="8"/>
      <c r="H405" s="8"/>
      <c r="I405" s="8"/>
    </row>
    <row r="406" spans="1:9" ht="12.75">
      <c r="A406" s="8"/>
      <c r="B406" s="8"/>
      <c r="C406" s="8"/>
      <c r="D406" s="8"/>
      <c r="E406" s="8"/>
      <c r="F406" s="8"/>
      <c r="G406" s="8"/>
      <c r="H406" s="8"/>
      <c r="I406" s="8"/>
    </row>
    <row r="407" spans="1:9" ht="12.75">
      <c r="A407" s="8"/>
      <c r="B407" s="8"/>
      <c r="C407" s="8"/>
      <c r="D407" s="8"/>
      <c r="E407" s="8"/>
      <c r="F407" s="8"/>
      <c r="G407" s="8"/>
      <c r="H407" s="8"/>
      <c r="I407" s="8"/>
    </row>
    <row r="408" spans="1:9" ht="12.75">
      <c r="A408" s="8"/>
      <c r="B408" s="8"/>
      <c r="C408" s="8"/>
      <c r="D408" s="8"/>
      <c r="E408" s="8"/>
      <c r="F408" s="8"/>
      <c r="G408" s="8"/>
      <c r="H408" s="8"/>
      <c r="I408" s="8"/>
    </row>
    <row r="409" spans="1:9" ht="12.75">
      <c r="A409" s="8"/>
      <c r="B409" s="8"/>
      <c r="C409" s="8"/>
      <c r="D409" s="8"/>
      <c r="E409" s="8"/>
      <c r="F409" s="8"/>
      <c r="G409" s="8"/>
      <c r="H409" s="8"/>
      <c r="I409" s="8"/>
    </row>
    <row r="410" spans="1:9" ht="12.75">
      <c r="A410" s="8"/>
      <c r="B410" s="8"/>
      <c r="C410" s="8"/>
      <c r="D410" s="8"/>
      <c r="E410" s="8"/>
      <c r="F410" s="8"/>
      <c r="G410" s="8"/>
      <c r="H410" s="8"/>
      <c r="I410" s="8"/>
    </row>
    <row r="411" spans="1:9" ht="12.75">
      <c r="A411" s="8"/>
      <c r="B411" s="8"/>
      <c r="C411" s="8"/>
      <c r="D411" s="8"/>
      <c r="E411" s="8"/>
      <c r="F411" s="8"/>
      <c r="G411" s="8"/>
      <c r="H411" s="8"/>
      <c r="I411" s="8"/>
    </row>
    <row r="412" spans="1:9" ht="12.75">
      <c r="A412" s="8"/>
      <c r="B412" s="8"/>
      <c r="C412" s="8"/>
      <c r="D412" s="8"/>
      <c r="E412" s="8"/>
      <c r="F412" s="8"/>
      <c r="G412" s="8"/>
      <c r="H412" s="8"/>
      <c r="I412" s="8"/>
    </row>
    <row r="413" spans="1:9" ht="12.75">
      <c r="A413" s="8"/>
      <c r="B413" s="8"/>
      <c r="C413" s="8"/>
      <c r="D413" s="8"/>
      <c r="E413" s="8"/>
      <c r="F413" s="8"/>
      <c r="G413" s="8"/>
      <c r="H413" s="8"/>
      <c r="I413" s="8"/>
    </row>
    <row r="414" spans="1:9" ht="12.75">
      <c r="A414" s="8"/>
      <c r="B414" s="8"/>
      <c r="C414" s="8"/>
      <c r="D414" s="8"/>
      <c r="E414" s="8"/>
      <c r="F414" s="8"/>
      <c r="G414" s="8"/>
      <c r="H414" s="8"/>
      <c r="I414" s="8"/>
    </row>
    <row r="415" spans="1:9" ht="12.75">
      <c r="A415" s="8"/>
      <c r="B415" s="8"/>
      <c r="C415" s="8"/>
      <c r="D415" s="8"/>
      <c r="E415" s="8"/>
      <c r="F415" s="8"/>
      <c r="G415" s="8"/>
      <c r="H415" s="8"/>
      <c r="I415" s="8"/>
    </row>
    <row r="416" spans="1:9" ht="12.75">
      <c r="A416" s="8"/>
      <c r="B416" s="8"/>
      <c r="C416" s="8"/>
      <c r="D416" s="8"/>
      <c r="E416" s="8"/>
      <c r="F416" s="8"/>
      <c r="G416" s="8"/>
      <c r="H416" s="8"/>
      <c r="I416" s="8"/>
    </row>
    <row r="417" spans="1:9" ht="12.75">
      <c r="A417" s="8"/>
      <c r="B417" s="8"/>
      <c r="C417" s="8"/>
      <c r="D417" s="8"/>
      <c r="E417" s="8"/>
      <c r="F417" s="8"/>
      <c r="G417" s="8"/>
      <c r="H417" s="8"/>
      <c r="I417" s="8"/>
    </row>
    <row r="418" spans="1:9" ht="12.75">
      <c r="A418" s="8"/>
      <c r="B418" s="8"/>
      <c r="C418" s="8"/>
      <c r="D418" s="8"/>
      <c r="E418" s="8"/>
      <c r="F418" s="8"/>
      <c r="G418" s="8"/>
      <c r="H418" s="8"/>
      <c r="I418" s="8"/>
    </row>
    <row r="419" spans="1:9" ht="12.75">
      <c r="A419" s="8"/>
      <c r="B419" s="8"/>
      <c r="C419" s="8"/>
      <c r="D419" s="8"/>
      <c r="E419" s="8"/>
      <c r="F419" s="8"/>
      <c r="G419" s="8"/>
      <c r="H419" s="8"/>
      <c r="I419" s="8"/>
    </row>
    <row r="420" spans="1:9" ht="12.75">
      <c r="A420" s="8"/>
      <c r="B420" s="8"/>
      <c r="C420" s="8"/>
      <c r="D420" s="8"/>
      <c r="E420" s="8"/>
      <c r="F420" s="8"/>
      <c r="G420" s="8"/>
      <c r="H420" s="8"/>
      <c r="I420" s="8"/>
    </row>
    <row r="421" spans="1:9" ht="12.75">
      <c r="A421" s="8"/>
      <c r="B421" s="8"/>
      <c r="C421" s="8"/>
      <c r="D421" s="8"/>
      <c r="E421" s="8"/>
      <c r="F421" s="8"/>
      <c r="G421" s="8"/>
      <c r="H421" s="8"/>
      <c r="I421" s="8"/>
    </row>
    <row r="422" spans="1:9" ht="12.75">
      <c r="A422" s="8"/>
      <c r="B422" s="8"/>
      <c r="C422" s="8"/>
      <c r="D422" s="8"/>
      <c r="E422" s="8"/>
      <c r="F422" s="8"/>
      <c r="G422" s="8"/>
      <c r="H422" s="8"/>
      <c r="I422" s="8"/>
    </row>
    <row r="423" spans="1:9" ht="12.75">
      <c r="A423" s="8"/>
      <c r="B423" s="8"/>
      <c r="C423" s="8"/>
      <c r="D423" s="8"/>
      <c r="E423" s="8"/>
      <c r="F423" s="8"/>
      <c r="G423" s="8"/>
      <c r="H423" s="8"/>
      <c r="I423" s="8"/>
    </row>
    <row r="424" spans="1:9" ht="12.75">
      <c r="A424" s="8"/>
      <c r="B424" s="8"/>
      <c r="C424" s="8"/>
      <c r="D424" s="8"/>
      <c r="E424" s="8"/>
      <c r="F424" s="8"/>
      <c r="G424" s="8"/>
      <c r="H424" s="8"/>
      <c r="I424" s="8"/>
    </row>
    <row r="425" spans="1:9" ht="12.75">
      <c r="A425" s="8"/>
      <c r="B425" s="8"/>
      <c r="C425" s="8"/>
      <c r="D425" s="8"/>
      <c r="E425" s="8"/>
      <c r="F425" s="8"/>
      <c r="G425" s="8"/>
      <c r="H425" s="8"/>
      <c r="I425" s="8"/>
    </row>
    <row r="426" spans="1:9" ht="12.75">
      <c r="A426" s="8"/>
      <c r="B426" s="8"/>
      <c r="C426" s="8"/>
      <c r="D426" s="8"/>
      <c r="E426" s="8"/>
      <c r="F426" s="8"/>
      <c r="G426" s="8"/>
      <c r="H426" s="8"/>
      <c r="I426" s="8"/>
    </row>
    <row r="427" spans="1:9" ht="12.75">
      <c r="A427" s="8"/>
      <c r="B427" s="8"/>
      <c r="C427" s="8"/>
      <c r="D427" s="8"/>
      <c r="E427" s="8"/>
      <c r="F427" s="8"/>
      <c r="G427" s="8"/>
      <c r="H427" s="8"/>
      <c r="I427" s="8"/>
    </row>
    <row r="428" spans="1:9" ht="12.75">
      <c r="A428" s="8"/>
      <c r="B428" s="8"/>
      <c r="C428" s="8"/>
      <c r="D428" s="8"/>
      <c r="E428" s="8"/>
      <c r="F428" s="8"/>
      <c r="G428" s="8"/>
      <c r="H428" s="8"/>
      <c r="I428" s="8"/>
    </row>
    <row r="429" spans="1:9" ht="12.75">
      <c r="A429" s="8"/>
      <c r="B429" s="8"/>
      <c r="C429" s="8"/>
      <c r="D429" s="8"/>
      <c r="E429" s="8"/>
      <c r="F429" s="8"/>
      <c r="G429" s="8"/>
      <c r="H429" s="8"/>
      <c r="I429" s="8"/>
    </row>
    <row r="430" spans="1:9" ht="12.75">
      <c r="A430" s="8"/>
      <c r="B430" s="8"/>
      <c r="C430" s="8"/>
      <c r="D430" s="8"/>
      <c r="E430" s="8"/>
      <c r="F430" s="8"/>
      <c r="G430" s="8"/>
      <c r="H430" s="8"/>
      <c r="I430" s="8"/>
    </row>
    <row r="431" spans="1:9" ht="12.75">
      <c r="A431" s="8"/>
      <c r="B431" s="8"/>
      <c r="C431" s="8"/>
      <c r="D431" s="8"/>
      <c r="E431" s="8"/>
      <c r="F431" s="8"/>
      <c r="G431" s="8"/>
      <c r="H431" s="8"/>
      <c r="I431" s="8"/>
    </row>
    <row r="432" spans="1:9" ht="12.75">
      <c r="A432" s="8"/>
      <c r="B432" s="8"/>
      <c r="C432" s="8"/>
      <c r="D432" s="8"/>
      <c r="E432" s="8"/>
      <c r="F432" s="8"/>
      <c r="G432" s="8"/>
      <c r="H432" s="8"/>
      <c r="I432" s="8"/>
    </row>
    <row r="433" spans="1:9" ht="12.75">
      <c r="A433" s="8"/>
      <c r="B433" s="8"/>
      <c r="C433" s="8"/>
      <c r="D433" s="8"/>
      <c r="E433" s="8"/>
      <c r="F433" s="8"/>
      <c r="G433" s="8"/>
      <c r="H433" s="8"/>
      <c r="I433" s="8"/>
    </row>
    <row r="434" spans="1:9" ht="12.75">
      <c r="A434" s="8"/>
      <c r="B434" s="8"/>
      <c r="C434" s="8"/>
      <c r="D434" s="8"/>
      <c r="E434" s="8"/>
      <c r="F434" s="8"/>
      <c r="G434" s="8"/>
      <c r="H434" s="8"/>
      <c r="I434" s="8"/>
    </row>
    <row r="435" spans="1:9" ht="12.75">
      <c r="A435" s="8"/>
      <c r="B435" s="8"/>
      <c r="C435" s="8"/>
      <c r="D435" s="8"/>
      <c r="E435" s="8"/>
      <c r="F435" s="8"/>
      <c r="G435" s="8"/>
      <c r="H435" s="8"/>
      <c r="I435" s="8"/>
    </row>
    <row r="436" spans="1:9" ht="12.75">
      <c r="A436" s="8"/>
      <c r="B436" s="8"/>
      <c r="C436" s="8"/>
      <c r="D436" s="8"/>
      <c r="E436" s="8"/>
      <c r="F436" s="8"/>
      <c r="G436" s="8"/>
      <c r="H436" s="8"/>
      <c r="I436" s="8"/>
    </row>
    <row r="437" spans="1:9" ht="12.75">
      <c r="A437" s="8"/>
      <c r="B437" s="8"/>
      <c r="C437" s="8"/>
      <c r="D437" s="8"/>
      <c r="E437" s="8"/>
      <c r="F437" s="8"/>
      <c r="G437" s="8"/>
      <c r="H437" s="8"/>
      <c r="I437" s="8"/>
    </row>
    <row r="438" spans="1:9" ht="12.75">
      <c r="A438" s="8"/>
      <c r="B438" s="8"/>
      <c r="C438" s="8"/>
      <c r="D438" s="8"/>
      <c r="E438" s="8"/>
      <c r="F438" s="8"/>
      <c r="G438" s="8"/>
      <c r="H438" s="8"/>
      <c r="I438" s="8"/>
    </row>
    <row r="439" spans="1:9" ht="12.75">
      <c r="A439" s="8"/>
      <c r="B439" s="8"/>
      <c r="C439" s="8"/>
      <c r="D439" s="8"/>
      <c r="E439" s="8"/>
      <c r="F439" s="8"/>
      <c r="G439" s="8"/>
      <c r="H439" s="8"/>
      <c r="I439" s="8"/>
    </row>
    <row r="440" spans="1:9" ht="12.75">
      <c r="A440" s="8"/>
      <c r="B440" s="8"/>
      <c r="C440" s="8"/>
      <c r="D440" s="8"/>
      <c r="E440" s="8"/>
      <c r="F440" s="8"/>
      <c r="G440" s="8"/>
      <c r="H440" s="8"/>
      <c r="I440" s="8"/>
    </row>
    <row r="441" spans="1:9" ht="12.75">
      <c r="A441" s="8"/>
      <c r="B441" s="8"/>
      <c r="C441" s="8"/>
      <c r="D441" s="8"/>
      <c r="E441" s="8"/>
      <c r="F441" s="8"/>
      <c r="G441" s="8"/>
      <c r="H441" s="8"/>
      <c r="I441" s="8"/>
    </row>
    <row r="442" spans="1:9" ht="12.75">
      <c r="A442" s="8"/>
      <c r="B442" s="8"/>
      <c r="C442" s="8"/>
      <c r="D442" s="8"/>
      <c r="E442" s="8"/>
      <c r="F442" s="8"/>
      <c r="G442" s="8"/>
      <c r="H442" s="8"/>
      <c r="I442" s="8"/>
    </row>
    <row r="443" spans="1:9" ht="12.75">
      <c r="A443" s="8"/>
      <c r="B443" s="8"/>
      <c r="C443" s="8"/>
      <c r="D443" s="8"/>
      <c r="E443" s="8"/>
      <c r="F443" s="8"/>
      <c r="G443" s="8"/>
      <c r="H443" s="8"/>
      <c r="I443" s="8"/>
    </row>
    <row r="444" spans="1:9" ht="12.75">
      <c r="A444" s="8"/>
      <c r="B444" s="8"/>
      <c r="C444" s="8"/>
      <c r="D444" s="8"/>
      <c r="E444" s="8"/>
      <c r="F444" s="8"/>
      <c r="G444" s="8"/>
      <c r="H444" s="8"/>
      <c r="I444" s="8"/>
    </row>
    <row r="445" spans="1:9" ht="12.75">
      <c r="A445" s="8"/>
      <c r="B445" s="8"/>
      <c r="C445" s="8"/>
      <c r="D445" s="8"/>
      <c r="E445" s="8"/>
      <c r="F445" s="8"/>
      <c r="G445" s="8"/>
      <c r="H445" s="8"/>
      <c r="I445" s="8"/>
    </row>
    <row r="446" spans="1:9" ht="12.75">
      <c r="A446" s="8"/>
      <c r="B446" s="8"/>
      <c r="C446" s="8"/>
      <c r="D446" s="8"/>
      <c r="E446" s="8"/>
      <c r="F446" s="8"/>
      <c r="G446" s="8"/>
      <c r="H446" s="8"/>
      <c r="I446" s="8"/>
    </row>
    <row r="447" spans="1:9" ht="12.75">
      <c r="A447" s="8"/>
      <c r="B447" s="8"/>
      <c r="C447" s="8"/>
      <c r="D447" s="8"/>
      <c r="E447" s="8"/>
      <c r="F447" s="8"/>
      <c r="G447" s="8"/>
      <c r="H447" s="8"/>
      <c r="I447" s="8"/>
    </row>
    <row r="448" spans="1:9" ht="12.75">
      <c r="A448" s="8"/>
      <c r="B448" s="8"/>
      <c r="C448" s="8"/>
      <c r="D448" s="8"/>
      <c r="E448" s="8"/>
      <c r="F448" s="8"/>
      <c r="G448" s="8"/>
      <c r="H448" s="8"/>
      <c r="I448" s="8"/>
    </row>
    <row r="449" spans="1:9" ht="12.75">
      <c r="A449" s="8"/>
      <c r="B449" s="8"/>
      <c r="C449" s="8"/>
      <c r="D449" s="8"/>
      <c r="E449" s="8"/>
      <c r="F449" s="8"/>
      <c r="G449" s="8"/>
      <c r="H449" s="8"/>
      <c r="I449" s="8"/>
    </row>
    <row r="450" spans="1:9" ht="12.75">
      <c r="A450" s="8"/>
      <c r="B450" s="8"/>
      <c r="C450" s="8"/>
      <c r="D450" s="8"/>
      <c r="E450" s="8"/>
      <c r="F450" s="8"/>
      <c r="G450" s="8"/>
      <c r="H450" s="8"/>
      <c r="I450" s="8"/>
    </row>
    <row r="451" spans="1:9" ht="12.75">
      <c r="A451" s="8"/>
      <c r="B451" s="8"/>
      <c r="C451" s="8"/>
      <c r="D451" s="8"/>
      <c r="E451" s="8"/>
      <c r="F451" s="8"/>
      <c r="G451" s="8"/>
      <c r="H451" s="8"/>
      <c r="I451" s="8"/>
    </row>
    <row r="452" spans="1:9" ht="12.75">
      <c r="A452" s="8"/>
      <c r="B452" s="8"/>
      <c r="C452" s="8"/>
      <c r="D452" s="8"/>
      <c r="E452" s="8"/>
      <c r="F452" s="8"/>
      <c r="G452" s="8"/>
      <c r="H452" s="8"/>
      <c r="I452" s="8"/>
    </row>
    <row r="453" spans="1:9" ht="12.75">
      <c r="A453" s="8"/>
      <c r="B453" s="8"/>
      <c r="C453" s="8"/>
      <c r="D453" s="8"/>
      <c r="E453" s="8"/>
      <c r="F453" s="8"/>
      <c r="G453" s="8"/>
      <c r="H453" s="8"/>
      <c r="I453" s="8"/>
    </row>
    <row r="454" spans="1:9" ht="12.75">
      <c r="A454" s="8"/>
      <c r="B454" s="8"/>
      <c r="C454" s="8"/>
      <c r="D454" s="8"/>
      <c r="E454" s="8"/>
      <c r="F454" s="8"/>
      <c r="G454" s="8"/>
      <c r="H454" s="8"/>
      <c r="I454" s="8"/>
    </row>
    <row r="455" spans="1:9" ht="12.75">
      <c r="A455" s="8"/>
      <c r="B455" s="8"/>
      <c r="C455" s="8"/>
      <c r="D455" s="8"/>
      <c r="E455" s="8"/>
      <c r="F455" s="8"/>
      <c r="G455" s="8"/>
      <c r="H455" s="8"/>
      <c r="I455" s="8"/>
    </row>
    <row r="456" spans="1:9" ht="12.75">
      <c r="A456" s="8"/>
      <c r="B456" s="8"/>
      <c r="C456" s="8"/>
      <c r="D456" s="8"/>
      <c r="E456" s="8"/>
      <c r="F456" s="8"/>
      <c r="G456" s="8"/>
      <c r="H456" s="8"/>
      <c r="I456" s="8"/>
    </row>
    <row r="457" spans="1:9" ht="12.75">
      <c r="A457" s="8"/>
      <c r="B457" s="8"/>
      <c r="C457" s="8"/>
      <c r="D457" s="8"/>
      <c r="E457" s="8"/>
      <c r="F457" s="8"/>
      <c r="G457" s="8"/>
      <c r="H457" s="8"/>
      <c r="I457" s="8"/>
    </row>
    <row r="458" spans="1:9" ht="12.75">
      <c r="A458" s="8"/>
      <c r="B458" s="8"/>
      <c r="C458" s="8"/>
      <c r="D458" s="8"/>
      <c r="E458" s="8"/>
      <c r="F458" s="8"/>
      <c r="G458" s="8"/>
      <c r="H458" s="8"/>
      <c r="I458" s="8"/>
    </row>
    <row r="459" spans="1:9" ht="12.75">
      <c r="A459" s="8"/>
      <c r="B459" s="8"/>
      <c r="C459" s="8"/>
      <c r="D459" s="8"/>
      <c r="E459" s="8"/>
      <c r="F459" s="8"/>
      <c r="G459" s="8"/>
      <c r="H459" s="8"/>
      <c r="I459" s="8"/>
    </row>
    <row r="460" spans="1:9" ht="12.75">
      <c r="A460" s="8"/>
      <c r="B460" s="8"/>
      <c r="C460" s="8"/>
      <c r="D460" s="8"/>
      <c r="E460" s="8"/>
      <c r="F460" s="8"/>
      <c r="G460" s="8"/>
      <c r="H460" s="8"/>
      <c r="I460" s="8"/>
    </row>
    <row r="461" spans="1:9" ht="12.75">
      <c r="A461" s="8"/>
      <c r="B461" s="8"/>
      <c r="C461" s="8"/>
      <c r="D461" s="8"/>
      <c r="E461" s="8"/>
      <c r="F461" s="8"/>
      <c r="G461" s="8"/>
      <c r="H461" s="8"/>
      <c r="I461" s="8"/>
    </row>
    <row r="462" spans="1:9" ht="12.75">
      <c r="A462" s="8"/>
      <c r="B462" s="8"/>
      <c r="C462" s="8"/>
      <c r="D462" s="8"/>
      <c r="E462" s="8"/>
      <c r="F462" s="8"/>
      <c r="G462" s="8"/>
      <c r="H462" s="8"/>
      <c r="I462" s="8"/>
    </row>
    <row r="463" spans="1:9" ht="12.75">
      <c r="A463" s="8"/>
      <c r="B463" s="8"/>
      <c r="C463" s="8"/>
      <c r="D463" s="8"/>
      <c r="E463" s="8"/>
      <c r="F463" s="8"/>
      <c r="G463" s="8"/>
      <c r="H463" s="8"/>
      <c r="I463" s="8"/>
    </row>
    <row r="464" spans="1:9" ht="12.75">
      <c r="A464" s="8"/>
      <c r="B464" s="8"/>
      <c r="C464" s="8"/>
      <c r="D464" s="8"/>
      <c r="E464" s="8"/>
      <c r="F464" s="8"/>
      <c r="G464" s="8"/>
      <c r="H464" s="8"/>
      <c r="I464" s="8"/>
    </row>
    <row r="465" spans="1:9" ht="12.75">
      <c r="A465" s="8"/>
      <c r="B465" s="8"/>
      <c r="C465" s="8"/>
      <c r="D465" s="8"/>
      <c r="E465" s="8"/>
      <c r="F465" s="8"/>
      <c r="G465" s="8"/>
      <c r="H465" s="8"/>
      <c r="I465" s="8"/>
    </row>
    <row r="466" spans="1:9" ht="12.75">
      <c r="A466" s="8"/>
      <c r="B466" s="8"/>
      <c r="C466" s="8"/>
      <c r="D466" s="8"/>
      <c r="E466" s="8"/>
      <c r="F466" s="8"/>
      <c r="G466" s="8"/>
      <c r="H466" s="8"/>
      <c r="I466" s="8"/>
    </row>
    <row r="467" spans="1:9" ht="12.75">
      <c r="A467" s="8"/>
      <c r="B467" s="8"/>
      <c r="C467" s="8"/>
      <c r="D467" s="8"/>
      <c r="E467" s="8"/>
      <c r="F467" s="8"/>
      <c r="G467" s="8"/>
      <c r="H467" s="8"/>
      <c r="I467" s="8"/>
    </row>
    <row r="468" spans="1:9" ht="12.75">
      <c r="A468" s="8"/>
      <c r="B468" s="8"/>
      <c r="C468" s="8"/>
      <c r="D468" s="8"/>
      <c r="E468" s="8"/>
      <c r="F468" s="8"/>
      <c r="G468" s="8"/>
      <c r="H468" s="8"/>
      <c r="I468" s="8"/>
    </row>
    <row r="469" spans="1:9" ht="12.75">
      <c r="A469" s="8"/>
      <c r="B469" s="8"/>
      <c r="C469" s="8"/>
      <c r="D469" s="8"/>
      <c r="E469" s="8"/>
      <c r="F469" s="8"/>
      <c r="G469" s="8"/>
      <c r="H469" s="8"/>
      <c r="I469" s="8"/>
    </row>
    <row r="470" spans="1:9" ht="12.75">
      <c r="A470" s="8"/>
      <c r="B470" s="8"/>
      <c r="C470" s="8"/>
      <c r="D470" s="8"/>
      <c r="E470" s="8"/>
      <c r="F470" s="8"/>
      <c r="G470" s="8"/>
      <c r="H470" s="8"/>
      <c r="I470" s="8"/>
    </row>
    <row r="471" spans="1:9" ht="12.75">
      <c r="A471" s="8"/>
      <c r="B471" s="8"/>
      <c r="C471" s="8"/>
      <c r="D471" s="8"/>
      <c r="E471" s="8"/>
      <c r="F471" s="8"/>
      <c r="G471" s="8"/>
      <c r="H471" s="8"/>
      <c r="I471" s="8"/>
    </row>
    <row r="472" spans="1:9" ht="12.75">
      <c r="A472" s="8"/>
      <c r="B472" s="8"/>
      <c r="C472" s="8"/>
      <c r="D472" s="8"/>
      <c r="E472" s="8"/>
      <c r="F472" s="8"/>
      <c r="G472" s="8"/>
      <c r="H472" s="8"/>
      <c r="I472" s="8"/>
    </row>
    <row r="473" spans="1:9" ht="12.75">
      <c r="A473" s="8"/>
      <c r="B473" s="8"/>
      <c r="C473" s="8"/>
      <c r="D473" s="8"/>
      <c r="E473" s="8"/>
      <c r="F473" s="8"/>
      <c r="G473" s="8"/>
      <c r="H473" s="8"/>
      <c r="I473" s="8"/>
    </row>
    <row r="474" spans="1:9" ht="12.75">
      <c r="A474" s="8"/>
      <c r="B474" s="8"/>
      <c r="C474" s="8"/>
      <c r="D474" s="8"/>
      <c r="E474" s="8"/>
      <c r="F474" s="8"/>
      <c r="G474" s="8"/>
      <c r="H474" s="8"/>
      <c r="I474" s="8"/>
    </row>
    <row r="475" spans="1:9" ht="12.75">
      <c r="A475" s="8"/>
      <c r="B475" s="8"/>
      <c r="C475" s="8"/>
      <c r="D475" s="8"/>
      <c r="E475" s="8"/>
      <c r="F475" s="8"/>
      <c r="G475" s="8"/>
      <c r="H475" s="8"/>
      <c r="I475" s="8"/>
    </row>
    <row r="476" spans="1:9" ht="12.75">
      <c r="A476" s="8"/>
      <c r="B476" s="8"/>
      <c r="C476" s="8"/>
      <c r="D476" s="8"/>
      <c r="E476" s="8"/>
      <c r="F476" s="8"/>
      <c r="G476" s="8"/>
      <c r="H476" s="8"/>
      <c r="I476" s="8"/>
    </row>
    <row r="477" spans="1:9" ht="12.75">
      <c r="A477" s="8"/>
      <c r="B477" s="8"/>
      <c r="C477" s="8"/>
      <c r="D477" s="8"/>
      <c r="E477" s="8"/>
      <c r="F477" s="8"/>
      <c r="G477" s="8"/>
      <c r="H477" s="8"/>
      <c r="I477" s="8"/>
    </row>
    <row r="478" spans="1:9" ht="12.75">
      <c r="A478" s="8"/>
      <c r="B478" s="8"/>
      <c r="C478" s="8"/>
      <c r="D478" s="8"/>
      <c r="E478" s="8"/>
      <c r="F478" s="8"/>
      <c r="G478" s="8"/>
      <c r="H478" s="8"/>
      <c r="I478" s="8"/>
    </row>
    <row r="479" spans="1:9" ht="12.75">
      <c r="A479" s="8"/>
      <c r="B479" s="8"/>
      <c r="C479" s="8"/>
      <c r="D479" s="8"/>
      <c r="E479" s="8"/>
      <c r="F479" s="8"/>
      <c r="G479" s="8"/>
      <c r="H479" s="8"/>
      <c r="I479" s="8"/>
    </row>
    <row r="480" spans="1:9" ht="12.75">
      <c r="A480" s="8"/>
      <c r="B480" s="8"/>
      <c r="C480" s="8"/>
      <c r="D480" s="8"/>
      <c r="E480" s="8"/>
      <c r="F480" s="8"/>
      <c r="G480" s="8"/>
      <c r="H480" s="8"/>
      <c r="I480" s="8"/>
    </row>
    <row r="481" spans="1:9" ht="12.75">
      <c r="A481" s="8"/>
      <c r="B481" s="8"/>
      <c r="C481" s="8"/>
      <c r="D481" s="8"/>
      <c r="E481" s="8"/>
      <c r="F481" s="8"/>
      <c r="G481" s="8"/>
      <c r="H481" s="8"/>
      <c r="I481" s="8"/>
    </row>
    <row r="482" spans="1:9" ht="12.75">
      <c r="A482" s="8"/>
      <c r="B482" s="8"/>
      <c r="C482" s="8"/>
      <c r="D482" s="8"/>
      <c r="E482" s="8"/>
      <c r="F482" s="8"/>
      <c r="G482" s="8"/>
      <c r="H482" s="8"/>
      <c r="I482" s="8"/>
    </row>
    <row r="483" spans="1:9" ht="12.75">
      <c r="A483" s="8"/>
      <c r="B483" s="8"/>
      <c r="C483" s="8"/>
      <c r="D483" s="8"/>
      <c r="E483" s="8"/>
      <c r="F483" s="8"/>
      <c r="G483" s="8"/>
      <c r="H483" s="8"/>
      <c r="I483" s="8"/>
    </row>
    <row r="484" spans="1:9" ht="12.75">
      <c r="A484" s="8"/>
      <c r="B484" s="8"/>
      <c r="C484" s="8"/>
      <c r="D484" s="8"/>
      <c r="E484" s="8"/>
      <c r="F484" s="8"/>
      <c r="G484" s="8"/>
      <c r="H484" s="8"/>
      <c r="I484" s="8"/>
    </row>
    <row r="485" spans="1:9" ht="12.75">
      <c r="A485" s="8"/>
      <c r="B485" s="8"/>
      <c r="C485" s="8"/>
      <c r="D485" s="8"/>
      <c r="E485" s="8"/>
      <c r="F485" s="8"/>
      <c r="G485" s="8"/>
      <c r="H485" s="8"/>
      <c r="I485" s="8"/>
    </row>
    <row r="486" spans="1:9" ht="12.75">
      <c r="A486" s="8"/>
      <c r="B486" s="8"/>
      <c r="C486" s="8"/>
      <c r="D486" s="8"/>
      <c r="E486" s="8"/>
      <c r="F486" s="8"/>
      <c r="G486" s="8"/>
      <c r="H486" s="8"/>
      <c r="I486" s="8"/>
    </row>
    <row r="487" spans="1:9" ht="12.75">
      <c r="A487" s="8"/>
      <c r="B487" s="8"/>
      <c r="C487" s="8"/>
      <c r="D487" s="8"/>
      <c r="E487" s="8"/>
      <c r="F487" s="8"/>
      <c r="G487" s="8"/>
      <c r="H487" s="8"/>
      <c r="I487" s="8"/>
    </row>
    <row r="488" spans="1:9" ht="12.75">
      <c r="A488" s="8"/>
      <c r="B488" s="8"/>
      <c r="C488" s="8"/>
      <c r="D488" s="8"/>
      <c r="E488" s="8"/>
      <c r="F488" s="8"/>
      <c r="G488" s="8"/>
      <c r="H488" s="8"/>
      <c r="I488" s="8"/>
    </row>
  </sheetData>
  <mergeCells count="1">
    <mergeCell ref="B10:E10"/>
  </mergeCells>
  <printOptions/>
  <pageMargins left="0.75" right="0.36" top="0.51" bottom="0.34" header="0.5" footer="0.3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33">
      <selection activeCell="A37" sqref="A37:IV37"/>
    </sheetView>
  </sheetViews>
  <sheetFormatPr defaultColWidth="9.140625" defaultRowHeight="12.75"/>
  <cols>
    <col min="1" max="2" width="3.140625" style="0" customWidth="1"/>
    <col min="3" max="3" width="3.421875" style="0" customWidth="1"/>
    <col min="4" max="4" width="31.8515625" style="0" customWidth="1"/>
    <col min="5" max="5" width="12.421875" style="0" customWidth="1"/>
    <col min="6" max="6" width="14.140625" style="0" customWidth="1"/>
    <col min="7" max="7" width="1.8515625" style="0" customWidth="1"/>
    <col min="8" max="8" width="14.140625" style="0" customWidth="1"/>
    <col min="9" max="9" width="4.140625" style="0" customWidth="1"/>
  </cols>
  <sheetData>
    <row r="1" ht="12.75">
      <c r="A1" s="2" t="s">
        <v>100</v>
      </c>
    </row>
    <row r="2" spans="1:9" ht="12.75">
      <c r="A2" s="2" t="s">
        <v>113</v>
      </c>
      <c r="B2" s="3"/>
      <c r="C2" s="3"/>
      <c r="D2" s="3"/>
      <c r="E2" s="18"/>
      <c r="F2" s="18"/>
      <c r="G2" s="18"/>
      <c r="H2" s="18"/>
      <c r="I2" s="11"/>
    </row>
    <row r="3" spans="1:9" ht="12.75">
      <c r="A3" s="3"/>
      <c r="B3" s="3"/>
      <c r="C3" s="3"/>
      <c r="D3" s="3"/>
      <c r="E3" s="18"/>
      <c r="F3" s="24" t="s">
        <v>18</v>
      </c>
      <c r="G3" s="24"/>
      <c r="H3" s="24" t="s">
        <v>18</v>
      </c>
      <c r="I3" s="11"/>
    </row>
    <row r="4" spans="1:9" ht="12.75">
      <c r="A4" s="3"/>
      <c r="B4" s="3"/>
      <c r="C4" s="3"/>
      <c r="D4" s="3"/>
      <c r="E4" s="18"/>
      <c r="F4" s="24" t="s">
        <v>19</v>
      </c>
      <c r="G4" s="24"/>
      <c r="H4" s="24" t="s">
        <v>20</v>
      </c>
      <c r="I4" s="11"/>
    </row>
    <row r="5" spans="1:9" ht="12.75">
      <c r="A5" s="3"/>
      <c r="B5" s="3"/>
      <c r="C5" s="3"/>
      <c r="D5" s="3"/>
      <c r="E5" s="18"/>
      <c r="F5" s="24" t="s">
        <v>6</v>
      </c>
      <c r="G5" s="24"/>
      <c r="H5" s="24" t="s">
        <v>21</v>
      </c>
      <c r="I5" s="11"/>
    </row>
    <row r="6" spans="1:9" ht="12.75">
      <c r="A6" s="3"/>
      <c r="B6" s="3"/>
      <c r="C6" s="3"/>
      <c r="D6" s="3"/>
      <c r="E6" s="18"/>
      <c r="F6" s="24" t="s">
        <v>10</v>
      </c>
      <c r="G6" s="24"/>
      <c r="H6" s="24" t="s">
        <v>22</v>
      </c>
      <c r="I6" s="11"/>
    </row>
    <row r="7" spans="1:9" ht="15">
      <c r="A7" s="3"/>
      <c r="B7" s="3"/>
      <c r="C7" s="3"/>
      <c r="D7" s="3"/>
      <c r="E7" s="18"/>
      <c r="F7" s="40" t="str">
        <f>+'Income '!G14</f>
        <v>30/06/04</v>
      </c>
      <c r="G7" s="24"/>
      <c r="H7" s="36" t="s">
        <v>267</v>
      </c>
      <c r="I7" s="11"/>
    </row>
    <row r="8" spans="1:9" ht="12.75">
      <c r="A8" s="3"/>
      <c r="B8" s="3"/>
      <c r="C8" s="3"/>
      <c r="D8" s="3"/>
      <c r="E8" s="18"/>
      <c r="F8" s="24" t="s">
        <v>13</v>
      </c>
      <c r="G8" s="25"/>
      <c r="H8" s="24" t="s">
        <v>13</v>
      </c>
      <c r="I8" s="11"/>
    </row>
    <row r="9" spans="1:9" ht="12.75">
      <c r="A9" s="3"/>
      <c r="B9" s="3"/>
      <c r="C9" s="3"/>
      <c r="D9" s="3"/>
      <c r="E9" s="18"/>
      <c r="F9" s="18"/>
      <c r="G9" s="18"/>
      <c r="H9" s="18"/>
      <c r="I9" s="11"/>
    </row>
    <row r="10" spans="1:9" ht="15" customHeight="1">
      <c r="A10" s="5" t="s">
        <v>14</v>
      </c>
      <c r="B10" s="3" t="s">
        <v>66</v>
      </c>
      <c r="C10" s="3"/>
      <c r="D10" s="3"/>
      <c r="E10" s="18"/>
      <c r="F10" s="18">
        <v>68809</v>
      </c>
      <c r="G10" s="18"/>
      <c r="H10" s="18">
        <v>69369</v>
      </c>
      <c r="I10" s="11"/>
    </row>
    <row r="11" spans="1:9" ht="15" customHeight="1">
      <c r="A11" s="5" t="s">
        <v>15</v>
      </c>
      <c r="B11" s="3" t="s">
        <v>169</v>
      </c>
      <c r="C11" s="3"/>
      <c r="D11" s="3"/>
      <c r="E11" s="18"/>
      <c r="F11" s="18">
        <v>12153</v>
      </c>
      <c r="G11" s="18"/>
      <c r="H11" s="18">
        <v>11779</v>
      </c>
      <c r="I11" s="11"/>
    </row>
    <row r="12" spans="1:9" ht="15" customHeight="1">
      <c r="A12" s="5" t="s">
        <v>17</v>
      </c>
      <c r="B12" s="3" t="s">
        <v>268</v>
      </c>
      <c r="C12" s="3"/>
      <c r="D12" s="3"/>
      <c r="E12" s="18"/>
      <c r="F12" s="18">
        <v>1798</v>
      </c>
      <c r="G12" s="18"/>
      <c r="H12" s="18">
        <v>1798</v>
      </c>
      <c r="I12" s="11"/>
    </row>
    <row r="13" spans="1:9" ht="15" customHeight="1">
      <c r="A13" s="5"/>
      <c r="B13" s="3"/>
      <c r="C13" s="3"/>
      <c r="D13" s="3"/>
      <c r="E13" s="18"/>
      <c r="F13" s="18"/>
      <c r="G13" s="18"/>
      <c r="H13" s="18"/>
      <c r="I13" s="11"/>
    </row>
    <row r="14" spans="1:9" ht="15" customHeight="1">
      <c r="A14" s="5" t="s">
        <v>23</v>
      </c>
      <c r="B14" s="3" t="s">
        <v>25</v>
      </c>
      <c r="C14" s="3"/>
      <c r="D14" s="3"/>
      <c r="E14" s="18"/>
      <c r="F14" s="18"/>
      <c r="G14" s="18"/>
      <c r="H14" s="18"/>
      <c r="I14" s="11"/>
    </row>
    <row r="15" spans="1:9" ht="15" customHeight="1">
      <c r="A15" s="3"/>
      <c r="B15" s="3"/>
      <c r="C15" s="6" t="s">
        <v>101</v>
      </c>
      <c r="D15" s="6"/>
      <c r="E15" s="18"/>
      <c r="F15" s="20">
        <v>29636</v>
      </c>
      <c r="G15" s="18"/>
      <c r="H15" s="20">
        <v>19884</v>
      </c>
      <c r="I15" s="11"/>
    </row>
    <row r="16" spans="1:9" ht="15" customHeight="1">
      <c r="A16" s="3"/>
      <c r="B16" s="3"/>
      <c r="C16" s="6" t="s">
        <v>102</v>
      </c>
      <c r="D16" s="6"/>
      <c r="E16" s="18"/>
      <c r="F16" s="21">
        <v>2127</v>
      </c>
      <c r="G16" s="18"/>
      <c r="H16" s="21">
        <v>1131</v>
      </c>
      <c r="I16" s="11"/>
    </row>
    <row r="17" spans="1:9" ht="15" customHeight="1">
      <c r="A17" s="3"/>
      <c r="B17" s="3"/>
      <c r="C17" s="6" t="s">
        <v>103</v>
      </c>
      <c r="D17" s="6"/>
      <c r="E17" s="18"/>
      <c r="F17" s="21">
        <v>18162</v>
      </c>
      <c r="G17" s="18"/>
      <c r="H17" s="21">
        <v>13735</v>
      </c>
      <c r="I17" s="11"/>
    </row>
    <row r="18" spans="1:9" ht="15" customHeight="1">
      <c r="A18" s="3"/>
      <c r="B18" s="3"/>
      <c r="C18" s="6" t="s">
        <v>44</v>
      </c>
      <c r="D18" s="6"/>
      <c r="E18" s="18"/>
      <c r="F18" s="21">
        <v>5100</v>
      </c>
      <c r="G18" s="18"/>
      <c r="H18" s="21">
        <v>5075</v>
      </c>
      <c r="I18" s="11"/>
    </row>
    <row r="19" spans="1:9" ht="15" customHeight="1">
      <c r="A19" s="3"/>
      <c r="B19" s="3"/>
      <c r="C19" s="6" t="s">
        <v>106</v>
      </c>
      <c r="D19" s="6"/>
      <c r="E19" s="18"/>
      <c r="F19" s="22">
        <v>32494</v>
      </c>
      <c r="G19" s="18"/>
      <c r="H19" s="22">
        <v>36319</v>
      </c>
      <c r="I19" s="11"/>
    </row>
    <row r="20" spans="1:9" ht="15" customHeight="1">
      <c r="A20" s="3"/>
      <c r="B20" s="3"/>
      <c r="C20" s="3"/>
      <c r="D20" s="3"/>
      <c r="E20" s="18"/>
      <c r="F20" s="19">
        <f>SUM(F15:F19)</f>
        <v>87519</v>
      </c>
      <c r="G20" s="18"/>
      <c r="H20" s="18">
        <f>SUM(H15:H19)</f>
        <v>76144</v>
      </c>
      <c r="I20" s="11"/>
    </row>
    <row r="21" spans="1:9" ht="15" customHeight="1">
      <c r="A21" s="5" t="s">
        <v>24</v>
      </c>
      <c r="B21" s="3" t="s">
        <v>27</v>
      </c>
      <c r="C21" s="3"/>
      <c r="D21" s="3"/>
      <c r="E21" s="18"/>
      <c r="F21" s="18"/>
      <c r="G21" s="18"/>
      <c r="H21" s="18"/>
      <c r="I21" s="11"/>
    </row>
    <row r="22" spans="1:9" ht="15" customHeight="1">
      <c r="A22" s="3"/>
      <c r="B22" s="3"/>
      <c r="C22" s="6" t="s">
        <v>104</v>
      </c>
      <c r="D22" s="3"/>
      <c r="E22" s="18"/>
      <c r="F22" s="20">
        <v>14851</v>
      </c>
      <c r="G22" s="19"/>
      <c r="H22" s="20">
        <v>8448</v>
      </c>
      <c r="I22" s="11"/>
    </row>
    <row r="23" spans="1:9" ht="15" customHeight="1">
      <c r="A23" s="3"/>
      <c r="B23" s="3"/>
      <c r="C23" s="6" t="s">
        <v>105</v>
      </c>
      <c r="D23" s="3"/>
      <c r="E23" s="18"/>
      <c r="F23" s="21">
        <v>8171</v>
      </c>
      <c r="G23" s="19"/>
      <c r="H23" s="21">
        <v>7748</v>
      </c>
      <c r="I23" s="11"/>
    </row>
    <row r="24" spans="1:9" ht="15" customHeight="1">
      <c r="A24" s="3"/>
      <c r="B24" s="3"/>
      <c r="C24" s="6" t="s">
        <v>28</v>
      </c>
      <c r="D24" s="3"/>
      <c r="E24" s="18"/>
      <c r="F24" s="21">
        <v>1454</v>
      </c>
      <c r="G24" s="19"/>
      <c r="H24" s="21">
        <v>1482</v>
      </c>
      <c r="I24" s="11"/>
    </row>
    <row r="25" spans="1:9" ht="15" customHeight="1" hidden="1">
      <c r="A25" s="3"/>
      <c r="B25" s="3"/>
      <c r="C25" s="6" t="s">
        <v>45</v>
      </c>
      <c r="D25" s="3"/>
      <c r="E25" s="18"/>
      <c r="F25" s="21">
        <v>0</v>
      </c>
      <c r="G25" s="18"/>
      <c r="H25" s="21">
        <v>0</v>
      </c>
      <c r="I25" s="11"/>
    </row>
    <row r="26" spans="1:9" ht="15" customHeight="1">
      <c r="A26" s="3"/>
      <c r="B26" s="3"/>
      <c r="C26" s="6" t="s">
        <v>131</v>
      </c>
      <c r="D26" s="3"/>
      <c r="E26" s="18"/>
      <c r="F26" s="22">
        <v>1</v>
      </c>
      <c r="G26" s="18"/>
      <c r="H26" s="22">
        <v>3</v>
      </c>
      <c r="I26" s="11"/>
    </row>
    <row r="27" spans="1:9" ht="15" customHeight="1">
      <c r="A27" s="3"/>
      <c r="B27" s="3"/>
      <c r="C27" s="6"/>
      <c r="D27" s="3"/>
      <c r="E27" s="18"/>
      <c r="F27" s="18">
        <f>SUM(F22:F26)</f>
        <v>24477</v>
      </c>
      <c r="G27" s="18"/>
      <c r="H27" s="18">
        <f>SUM(H22:H26)</f>
        <v>17681</v>
      </c>
      <c r="I27" s="11"/>
    </row>
    <row r="28" spans="1:9" ht="15" customHeight="1">
      <c r="A28" s="5" t="s">
        <v>26</v>
      </c>
      <c r="B28" s="3" t="s">
        <v>129</v>
      </c>
      <c r="C28" s="3"/>
      <c r="D28" s="3"/>
      <c r="E28" s="18"/>
      <c r="F28" s="18">
        <f>+F20-+F27</f>
        <v>63042</v>
      </c>
      <c r="G28" s="18"/>
      <c r="H28" s="18">
        <f>+H20-+H27</f>
        <v>58463</v>
      </c>
      <c r="I28" s="11"/>
    </row>
    <row r="29" spans="1:9" ht="15" customHeight="1" thickBot="1">
      <c r="A29" s="5"/>
      <c r="B29" s="3"/>
      <c r="C29" s="3"/>
      <c r="D29" s="3"/>
      <c r="E29" s="18"/>
      <c r="F29" s="26">
        <f>+F28+SUM(F10:F13)</f>
        <v>145802</v>
      </c>
      <c r="G29" s="18"/>
      <c r="H29" s="26">
        <f>+H28+SUM(H10:H13)</f>
        <v>141409</v>
      </c>
      <c r="I29" s="11"/>
    </row>
    <row r="30" spans="1:9" ht="15" customHeight="1" thickTop="1">
      <c r="A30" s="3"/>
      <c r="B30" s="3"/>
      <c r="C30" s="3"/>
      <c r="D30" s="3"/>
      <c r="E30" s="18"/>
      <c r="F30" s="18"/>
      <c r="G30" s="18"/>
      <c r="H30" s="18"/>
      <c r="I30" s="11"/>
    </row>
    <row r="31" spans="1:9" ht="15" customHeight="1">
      <c r="A31" s="5" t="s">
        <v>29</v>
      </c>
      <c r="B31" s="3" t="s">
        <v>130</v>
      </c>
      <c r="C31" s="3"/>
      <c r="D31" s="3"/>
      <c r="E31" s="18"/>
      <c r="F31" s="18"/>
      <c r="G31" s="18"/>
      <c r="H31" s="18"/>
      <c r="I31" s="11"/>
    </row>
    <row r="32" spans="1:9" ht="15" customHeight="1">
      <c r="A32" s="3"/>
      <c r="B32" s="3" t="s">
        <v>31</v>
      </c>
      <c r="C32" s="3"/>
      <c r="D32" s="3"/>
      <c r="E32" s="18"/>
      <c r="F32" s="18">
        <v>77815</v>
      </c>
      <c r="G32" s="18"/>
      <c r="H32" s="18">
        <v>77456</v>
      </c>
      <c r="I32" s="11"/>
    </row>
    <row r="33" spans="1:9" ht="15" customHeight="1">
      <c r="A33" s="3"/>
      <c r="B33" s="3" t="s">
        <v>270</v>
      </c>
      <c r="C33" s="3"/>
      <c r="D33" s="3"/>
      <c r="E33" s="18"/>
      <c r="F33" s="18">
        <v>28</v>
      </c>
      <c r="G33" s="18"/>
      <c r="H33" s="18">
        <v>2</v>
      </c>
      <c r="I33" s="11"/>
    </row>
    <row r="34" spans="1:9" ht="15" customHeight="1">
      <c r="A34" s="3"/>
      <c r="B34" s="3" t="s">
        <v>271</v>
      </c>
      <c r="C34" s="3"/>
      <c r="D34" s="3"/>
      <c r="E34" s="18"/>
      <c r="F34" s="18">
        <v>-809</v>
      </c>
      <c r="G34" s="18"/>
      <c r="H34" s="18">
        <v>-321</v>
      </c>
      <c r="I34" s="11"/>
    </row>
    <row r="35" spans="1:9" ht="15" customHeight="1">
      <c r="A35" s="3"/>
      <c r="B35" s="3" t="s">
        <v>65</v>
      </c>
      <c r="C35" s="3"/>
      <c r="D35" s="6"/>
      <c r="E35" s="18"/>
      <c r="F35" s="23">
        <f>+Equity!E34</f>
        <v>68012</v>
      </c>
      <c r="G35" s="19"/>
      <c r="H35" s="23">
        <v>63526</v>
      </c>
      <c r="I35" s="11"/>
    </row>
    <row r="36" spans="1:9" ht="15" customHeight="1">
      <c r="A36" s="3"/>
      <c r="B36" s="3" t="s">
        <v>181</v>
      </c>
      <c r="C36" s="3"/>
      <c r="D36" s="3"/>
      <c r="E36" s="18"/>
      <c r="F36" s="18">
        <f>SUM(F32:F35)</f>
        <v>145046</v>
      </c>
      <c r="G36" s="18"/>
      <c r="H36" s="18">
        <f>SUM(H32:H35)</f>
        <v>140663</v>
      </c>
      <c r="I36" s="11"/>
    </row>
    <row r="37" spans="1:9" ht="15" customHeight="1" hidden="1">
      <c r="A37" s="5" t="s">
        <v>30</v>
      </c>
      <c r="B37" s="3" t="s">
        <v>131</v>
      </c>
      <c r="C37" s="3"/>
      <c r="D37" s="3"/>
      <c r="E37" s="18"/>
      <c r="F37" s="18">
        <v>0</v>
      </c>
      <c r="G37" s="18"/>
      <c r="H37" s="18">
        <v>0</v>
      </c>
      <c r="I37" s="11"/>
    </row>
    <row r="38" spans="1:9" ht="15" customHeight="1">
      <c r="A38" s="5" t="s">
        <v>30</v>
      </c>
      <c r="B38" s="3" t="s">
        <v>269</v>
      </c>
      <c r="C38" s="3"/>
      <c r="D38" s="3"/>
      <c r="E38" s="18"/>
      <c r="F38" s="18">
        <v>262</v>
      </c>
      <c r="G38" s="18"/>
      <c r="H38" s="18">
        <v>262</v>
      </c>
      <c r="I38" s="11"/>
    </row>
    <row r="39" spans="1:9" ht="15" customHeight="1">
      <c r="A39" s="5" t="s">
        <v>32</v>
      </c>
      <c r="B39" s="3" t="s">
        <v>180</v>
      </c>
      <c r="C39" s="3"/>
      <c r="D39" s="3"/>
      <c r="E39" s="18"/>
      <c r="F39" s="18">
        <v>494</v>
      </c>
      <c r="G39" s="18"/>
      <c r="H39" s="18">
        <v>484</v>
      </c>
      <c r="I39" s="11"/>
    </row>
    <row r="40" spans="2:9" ht="15" customHeight="1" thickBot="1">
      <c r="B40" s="3"/>
      <c r="C40" s="3"/>
      <c r="D40" s="3"/>
      <c r="E40" s="18"/>
      <c r="F40" s="26">
        <f>SUM(F36:F39)</f>
        <v>145802</v>
      </c>
      <c r="G40" s="18"/>
      <c r="H40" s="26">
        <f>SUM(H36:H39)</f>
        <v>141409</v>
      </c>
      <c r="I40" s="11"/>
    </row>
    <row r="41" spans="2:9" ht="15" customHeight="1" thickTop="1">
      <c r="B41" s="3"/>
      <c r="C41" s="3"/>
      <c r="D41" s="3"/>
      <c r="E41" s="18"/>
      <c r="F41" s="19"/>
      <c r="G41" s="19"/>
      <c r="H41" s="19"/>
      <c r="I41" s="11"/>
    </row>
    <row r="42" spans="2:9" ht="15" customHeight="1">
      <c r="B42" s="3"/>
      <c r="C42" s="3"/>
      <c r="D42" s="3"/>
      <c r="E42" s="18"/>
      <c r="F42" s="19"/>
      <c r="G42" s="19"/>
      <c r="H42" s="19"/>
      <c r="I42" s="11"/>
    </row>
    <row r="43" spans="1:9" ht="15" customHeight="1" thickBot="1">
      <c r="A43" s="5" t="s">
        <v>33</v>
      </c>
      <c r="B43" s="3" t="s">
        <v>56</v>
      </c>
      <c r="C43" s="3"/>
      <c r="D43" s="3"/>
      <c r="E43" s="18"/>
      <c r="F43" s="48">
        <f>ROUND(F36/F32,21)</f>
        <v>1.86398509284842</v>
      </c>
      <c r="G43" s="18"/>
      <c r="H43" s="48">
        <f>ROUND(H36/H32,2)</f>
        <v>1.82</v>
      </c>
      <c r="I43" s="11"/>
    </row>
    <row r="44" spans="1:9" ht="13.5" thickTop="1">
      <c r="A44" s="3"/>
      <c r="B44" s="3"/>
      <c r="C44" s="3"/>
      <c r="D44" s="3"/>
      <c r="E44" s="18"/>
      <c r="F44" s="18"/>
      <c r="G44" s="18"/>
      <c r="H44" s="18"/>
      <c r="I44" s="11"/>
    </row>
    <row r="45" spans="1:9" ht="12.75">
      <c r="A45" s="3"/>
      <c r="B45" s="3"/>
      <c r="C45" s="3"/>
      <c r="D45" s="3"/>
      <c r="E45" s="18"/>
      <c r="F45" s="18"/>
      <c r="G45" s="18"/>
      <c r="H45" s="18"/>
      <c r="I45" s="11"/>
    </row>
    <row r="46" spans="1:9" ht="12.75">
      <c r="A46" s="2" t="s">
        <v>311</v>
      </c>
      <c r="B46" s="56"/>
      <c r="C46" s="56"/>
      <c r="D46" s="56"/>
      <c r="E46" s="59"/>
      <c r="F46" s="59"/>
      <c r="G46" s="59"/>
      <c r="H46" s="59"/>
      <c r="I46" s="11"/>
    </row>
    <row r="47" spans="1:8" ht="12.75">
      <c r="A47" s="12" t="s">
        <v>266</v>
      </c>
      <c r="B47" s="38"/>
      <c r="C47" s="38"/>
      <c r="D47" s="38"/>
      <c r="E47" s="38"/>
      <c r="F47" s="38"/>
      <c r="G47" s="38"/>
      <c r="H47" s="3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98"/>
  <sheetViews>
    <sheetView workbookViewId="0" topLeftCell="A4">
      <selection activeCell="D17" sqref="D17"/>
    </sheetView>
  </sheetViews>
  <sheetFormatPr defaultColWidth="9.140625" defaultRowHeight="12.75"/>
  <cols>
    <col min="1" max="2" width="3.7109375" style="0" customWidth="1"/>
    <col min="3" max="3" width="54.00390625" style="0" customWidth="1"/>
    <col min="4" max="4" width="12.7109375" style="0" customWidth="1"/>
    <col min="5" max="5" width="1.8515625" style="0" customWidth="1"/>
    <col min="6" max="6" width="12.7109375" style="0" customWidth="1"/>
    <col min="7" max="7" width="13.28125" style="0" hidden="1" customWidth="1"/>
    <col min="8" max="8" width="13.28125" style="0" customWidth="1"/>
    <col min="9" max="10" width="8.7109375" style="0" customWidth="1"/>
  </cols>
  <sheetData>
    <row r="1" spans="1:14" ht="12.75">
      <c r="A1" s="2" t="s">
        <v>100</v>
      </c>
      <c r="B1" s="2"/>
      <c r="C1" s="2"/>
      <c r="D1" s="18"/>
      <c r="E1" s="18"/>
      <c r="F1" s="18"/>
      <c r="G1" s="18"/>
      <c r="H1" s="3"/>
      <c r="I1" s="3"/>
      <c r="J1" s="3"/>
      <c r="K1" s="3"/>
      <c r="L1" s="3"/>
      <c r="M1" s="3"/>
      <c r="N1" s="3"/>
    </row>
    <row r="2" spans="1:14" ht="12.75">
      <c r="A2" s="2" t="s">
        <v>114</v>
      </c>
      <c r="B2" s="2"/>
      <c r="C2" s="2"/>
      <c r="D2" s="18"/>
      <c r="E2" s="18"/>
      <c r="F2" s="18"/>
      <c r="G2" s="18"/>
      <c r="H2" s="3"/>
      <c r="I2" s="3"/>
      <c r="J2" s="3"/>
      <c r="K2" s="3"/>
      <c r="L2" s="3"/>
      <c r="M2" s="3"/>
      <c r="N2" s="3"/>
    </row>
    <row r="3" spans="1:14" ht="12.75">
      <c r="A3" s="2"/>
      <c r="B3" s="2"/>
      <c r="C3" s="2"/>
      <c r="D3" s="24"/>
      <c r="E3" s="24"/>
      <c r="F3" s="18"/>
      <c r="G3" s="24" t="s">
        <v>178</v>
      </c>
      <c r="H3" s="3"/>
      <c r="I3" s="3"/>
      <c r="J3" s="3"/>
      <c r="K3" s="3"/>
      <c r="L3" s="3"/>
      <c r="M3" s="3"/>
      <c r="N3" s="3"/>
    </row>
    <row r="4" spans="1:14" ht="12.75">
      <c r="A4" s="2"/>
      <c r="B4" s="2"/>
      <c r="C4" s="2"/>
      <c r="D4" s="106" t="s">
        <v>272</v>
      </c>
      <c r="E4" s="106"/>
      <c r="F4" s="106"/>
      <c r="G4" s="24" t="s">
        <v>60</v>
      </c>
      <c r="H4" s="3"/>
      <c r="I4" s="3"/>
      <c r="J4" s="3"/>
      <c r="K4" s="3"/>
      <c r="L4" s="3"/>
      <c r="M4" s="3"/>
      <c r="N4" s="3"/>
    </row>
    <row r="5" spans="1:14" ht="15">
      <c r="A5" s="2"/>
      <c r="B5" s="2"/>
      <c r="C5" s="2"/>
      <c r="D5" s="40" t="str">
        <f>+'Income '!G14</f>
        <v>30/06/04</v>
      </c>
      <c r="E5" s="40"/>
      <c r="F5" s="40" t="str">
        <f>+'Income '!E14</f>
        <v>30/06/03</v>
      </c>
      <c r="G5" s="54" t="str">
        <f>+'Income '!I14</f>
        <v>30/06/03</v>
      </c>
      <c r="H5" s="3"/>
      <c r="I5" s="3"/>
      <c r="J5" s="3"/>
      <c r="K5" s="3"/>
      <c r="L5" s="3"/>
      <c r="M5" s="3"/>
      <c r="N5" s="3"/>
    </row>
    <row r="6" spans="1:14" ht="12.75">
      <c r="A6" s="2"/>
      <c r="B6" s="2"/>
      <c r="C6" s="2"/>
      <c r="D6" s="24" t="s">
        <v>13</v>
      </c>
      <c r="E6" s="24"/>
      <c r="F6" s="24" t="s">
        <v>13</v>
      </c>
      <c r="G6" s="24" t="s">
        <v>13</v>
      </c>
      <c r="H6" s="3"/>
      <c r="I6" s="3"/>
      <c r="J6" s="3"/>
      <c r="K6" s="3"/>
      <c r="L6" s="3"/>
      <c r="M6" s="3"/>
      <c r="N6" s="3"/>
    </row>
    <row r="7" spans="1:14" ht="12.75">
      <c r="A7" s="2"/>
      <c r="B7" s="2"/>
      <c r="C7" s="2"/>
      <c r="D7" s="24"/>
      <c r="E7" s="24"/>
      <c r="F7" s="18"/>
      <c r="G7" s="24"/>
      <c r="H7" s="3"/>
      <c r="I7" s="3"/>
      <c r="J7" s="3"/>
      <c r="K7" s="3"/>
      <c r="L7" s="3"/>
      <c r="M7" s="3"/>
      <c r="N7" s="3"/>
    </row>
    <row r="8" spans="1:14" ht="13.5" thickBot="1">
      <c r="A8" s="3" t="s">
        <v>239</v>
      </c>
      <c r="B8" s="3"/>
      <c r="C8" s="3"/>
      <c r="D8" s="19">
        <v>-3355</v>
      </c>
      <c r="E8" s="19"/>
      <c r="F8" s="19">
        <v>-720</v>
      </c>
      <c r="G8" s="53" t="e">
        <f>SUM(#REF!)</f>
        <v>#REF!</v>
      </c>
      <c r="H8" s="3"/>
      <c r="I8" s="3"/>
      <c r="J8" s="3"/>
      <c r="K8" s="3"/>
      <c r="L8" s="3"/>
      <c r="M8" s="3"/>
      <c r="N8" s="3"/>
    </row>
    <row r="9" spans="1:14" ht="12.75">
      <c r="A9" s="3"/>
      <c r="B9" s="3"/>
      <c r="C9" s="3"/>
      <c r="D9" s="19"/>
      <c r="E9" s="19"/>
      <c r="F9" s="19"/>
      <c r="G9" s="18"/>
      <c r="H9" s="3"/>
      <c r="I9" s="3"/>
      <c r="J9" s="3"/>
      <c r="K9" s="3"/>
      <c r="L9" s="3"/>
      <c r="M9" s="3"/>
      <c r="N9" s="3"/>
    </row>
    <row r="10" spans="1:14" ht="13.5" thickBot="1">
      <c r="A10" s="3" t="s">
        <v>240</v>
      </c>
      <c r="B10" s="3"/>
      <c r="C10" s="3"/>
      <c r="D10" s="19">
        <v>-365</v>
      </c>
      <c r="E10" s="19"/>
      <c r="F10" s="19">
        <v>-7225</v>
      </c>
      <c r="G10" s="53" t="e">
        <f>SUM(#REF!)</f>
        <v>#REF!</v>
      </c>
      <c r="H10" s="3"/>
      <c r="I10" s="3"/>
      <c r="J10" s="3"/>
      <c r="K10" s="3"/>
      <c r="L10" s="3"/>
      <c r="M10" s="3"/>
      <c r="N10" s="3"/>
    </row>
    <row r="11" spans="1:14" ht="12.75">
      <c r="A11" s="3"/>
      <c r="B11" s="3"/>
      <c r="C11" s="3"/>
      <c r="D11" s="19"/>
      <c r="E11" s="19"/>
      <c r="F11" s="19"/>
      <c r="G11" s="18"/>
      <c r="H11" s="3"/>
      <c r="I11" s="3"/>
      <c r="J11" s="3"/>
      <c r="K11" s="3"/>
      <c r="L11" s="3"/>
      <c r="M11" s="3"/>
      <c r="N11" s="3"/>
    </row>
    <row r="12" spans="1:14" ht="13.5" thickBot="1">
      <c r="A12" s="3" t="s">
        <v>167</v>
      </c>
      <c r="B12" s="3"/>
      <c r="C12" s="3"/>
      <c r="D12" s="23">
        <v>-105</v>
      </c>
      <c r="E12" s="19"/>
      <c r="F12" s="23">
        <v>4210</v>
      </c>
      <c r="G12" s="53" t="e">
        <f>SUM(#REF!)</f>
        <v>#REF!</v>
      </c>
      <c r="H12" s="3"/>
      <c r="I12" s="3"/>
      <c r="J12" s="3"/>
      <c r="K12" s="3"/>
      <c r="L12" s="3"/>
      <c r="M12" s="3"/>
      <c r="N12" s="3"/>
    </row>
    <row r="13" spans="1:14" ht="12.75">
      <c r="A13" s="3"/>
      <c r="B13" s="3"/>
      <c r="C13" s="3"/>
      <c r="D13" s="19"/>
      <c r="E13" s="19"/>
      <c r="F13" s="19"/>
      <c r="G13" s="18"/>
      <c r="H13" s="3"/>
      <c r="I13" s="3"/>
      <c r="J13" s="3"/>
      <c r="K13" s="3"/>
      <c r="L13" s="3"/>
      <c r="M13" s="3"/>
      <c r="N13" s="3"/>
    </row>
    <row r="14" spans="1:14" ht="12.75">
      <c r="A14" s="2" t="s">
        <v>182</v>
      </c>
      <c r="C14" s="3"/>
      <c r="D14" s="19">
        <f>SUM(D8:D13)</f>
        <v>-3825</v>
      </c>
      <c r="E14" s="19"/>
      <c r="F14" s="19">
        <f>SUM(F8:F13)</f>
        <v>-3735</v>
      </c>
      <c r="G14" s="18" t="e">
        <f>+G8+G10+G12</f>
        <v>#REF!</v>
      </c>
      <c r="H14" s="3"/>
      <c r="I14" s="55"/>
      <c r="J14" s="55"/>
      <c r="K14" s="3"/>
      <c r="L14" s="3"/>
      <c r="M14" s="3"/>
      <c r="N14" s="3"/>
    </row>
    <row r="15" spans="1:14" ht="12.75">
      <c r="A15" s="2"/>
      <c r="C15" s="3"/>
      <c r="D15" s="19"/>
      <c r="E15" s="19"/>
      <c r="F15" s="19"/>
      <c r="G15" s="18"/>
      <c r="H15" s="3"/>
      <c r="I15" s="55"/>
      <c r="J15" s="55"/>
      <c r="K15" s="3"/>
      <c r="L15" s="3"/>
      <c r="M15" s="3"/>
      <c r="N15" s="3"/>
    </row>
    <row r="16" spans="1:14" ht="12.75">
      <c r="A16" s="2" t="s">
        <v>183</v>
      </c>
      <c r="B16" s="3"/>
      <c r="C16" s="3"/>
      <c r="D16" s="19">
        <v>36319</v>
      </c>
      <c r="E16" s="19"/>
      <c r="F16" s="19">
        <v>20026</v>
      </c>
      <c r="G16" s="18" t="e">
        <f>+BSht!#REF!+BSht!#REF!</f>
        <v>#REF!</v>
      </c>
      <c r="H16" s="3"/>
      <c r="I16" s="3"/>
      <c r="J16" s="3"/>
      <c r="K16" s="3"/>
      <c r="L16" s="3"/>
      <c r="M16" s="3"/>
      <c r="N16" s="3"/>
    </row>
    <row r="17" spans="1:14" ht="12.75">
      <c r="A17" s="2"/>
      <c r="B17" s="3"/>
      <c r="C17" s="3"/>
      <c r="D17" s="19"/>
      <c r="E17" s="19"/>
      <c r="F17" s="19"/>
      <c r="G17" s="18"/>
      <c r="H17" s="3"/>
      <c r="I17" s="3"/>
      <c r="J17" s="3"/>
      <c r="K17" s="3"/>
      <c r="L17" s="3"/>
      <c r="M17" s="3"/>
      <c r="N17" s="3"/>
    </row>
    <row r="18" spans="1:14" ht="13.5" thickBot="1">
      <c r="A18" s="2" t="s">
        <v>184</v>
      </c>
      <c r="B18" s="3"/>
      <c r="C18" s="3"/>
      <c r="D18" s="53">
        <f>SUM(D14:D16)</f>
        <v>32494</v>
      </c>
      <c r="E18" s="19"/>
      <c r="F18" s="53">
        <f>SUM(F14:F16)</f>
        <v>16291</v>
      </c>
      <c r="G18" s="53" t="e">
        <f>SUM(G14:G16)</f>
        <v>#REF!</v>
      </c>
      <c r="H18" s="3"/>
      <c r="I18" s="3"/>
      <c r="J18" s="3"/>
      <c r="K18" s="3"/>
      <c r="L18" s="3"/>
      <c r="M18" s="3"/>
      <c r="N18" s="3"/>
    </row>
    <row r="19" spans="1:14" ht="12.75">
      <c r="A19" s="3"/>
      <c r="B19" s="3"/>
      <c r="C19" s="3"/>
      <c r="D19" s="19"/>
      <c r="E19" s="19"/>
      <c r="F19" s="19"/>
      <c r="G19" s="18"/>
      <c r="H19" s="3"/>
      <c r="I19" s="3"/>
      <c r="J19" s="3"/>
      <c r="K19" s="3"/>
      <c r="L19" s="3"/>
      <c r="M19" s="3"/>
      <c r="N19" s="3"/>
    </row>
    <row r="20" spans="1:14" ht="12.75">
      <c r="A20" s="3" t="s">
        <v>185</v>
      </c>
      <c r="B20" s="3"/>
      <c r="C20" s="3"/>
      <c r="D20" s="19"/>
      <c r="E20" s="19"/>
      <c r="F20" s="19"/>
      <c r="G20" s="18"/>
      <c r="H20" s="3"/>
      <c r="I20" s="3"/>
      <c r="J20" s="3"/>
      <c r="K20" s="3"/>
      <c r="L20" s="3"/>
      <c r="M20" s="3"/>
      <c r="N20" s="3"/>
    </row>
    <row r="21" spans="1:14" ht="6.75" customHeight="1">
      <c r="A21" s="3"/>
      <c r="B21" s="3"/>
      <c r="C21" s="3"/>
      <c r="D21" s="19"/>
      <c r="E21" s="19"/>
      <c r="F21" s="19"/>
      <c r="G21" s="18"/>
      <c r="H21" s="3"/>
      <c r="I21" s="3"/>
      <c r="J21" s="3"/>
      <c r="K21" s="3"/>
      <c r="L21" s="3"/>
      <c r="M21" s="3"/>
      <c r="N21" s="3"/>
    </row>
    <row r="22" spans="1:14" ht="12.75">
      <c r="A22" s="3" t="s">
        <v>106</v>
      </c>
      <c r="B22" s="3"/>
      <c r="C22" s="3"/>
      <c r="D22" s="19">
        <v>4113</v>
      </c>
      <c r="E22" s="19"/>
      <c r="F22" s="19">
        <v>3933</v>
      </c>
      <c r="G22" s="18" t="e">
        <f>+BSht!#REF!</f>
        <v>#REF!</v>
      </c>
      <c r="H22" s="3"/>
      <c r="I22" s="3"/>
      <c r="J22" s="3"/>
      <c r="K22" s="3"/>
      <c r="L22" s="3"/>
      <c r="M22" s="3"/>
      <c r="N22" s="3"/>
    </row>
    <row r="23" spans="1:14" ht="12.75">
      <c r="A23" s="3" t="s">
        <v>191</v>
      </c>
      <c r="B23" s="3"/>
      <c r="C23" s="3"/>
      <c r="D23" s="19">
        <v>28381</v>
      </c>
      <c r="E23" s="19"/>
      <c r="F23" s="19">
        <v>1310</v>
      </c>
      <c r="G23" s="18"/>
      <c r="H23" s="3"/>
      <c r="I23" s="3"/>
      <c r="J23" s="3"/>
      <c r="K23" s="3"/>
      <c r="L23" s="3"/>
      <c r="M23" s="3"/>
      <c r="N23" s="3"/>
    </row>
    <row r="24" spans="1:14" ht="13.5" thickBot="1">
      <c r="A24" s="3"/>
      <c r="B24" s="3"/>
      <c r="C24" s="3"/>
      <c r="D24" s="53">
        <f>+D23+D22</f>
        <v>32494</v>
      </c>
      <c r="E24" s="19"/>
      <c r="F24" s="53">
        <f>+F23+F22</f>
        <v>5243</v>
      </c>
      <c r="G24" s="18"/>
      <c r="H24" s="3"/>
      <c r="I24" s="3"/>
      <c r="J24" s="3"/>
      <c r="K24" s="3"/>
      <c r="L24" s="3"/>
      <c r="M24" s="3"/>
      <c r="N24" s="3"/>
    </row>
    <row r="25" spans="1:14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>
      <c r="A30" s="2" t="s">
        <v>115</v>
      </c>
      <c r="B30" s="56"/>
      <c r="C30" s="56"/>
      <c r="D30" s="56"/>
      <c r="E30" s="56"/>
      <c r="F30" s="3"/>
      <c r="G30" s="3"/>
      <c r="H30" s="3"/>
      <c r="I30" s="3"/>
      <c r="J30" s="3"/>
      <c r="K30" s="3"/>
      <c r="L30" s="3"/>
      <c r="M30" s="3"/>
      <c r="N30" s="3"/>
    </row>
    <row r="31" spans="1:14" ht="12.75">
      <c r="A31" s="2" t="s">
        <v>273</v>
      </c>
      <c r="B31" s="56"/>
      <c r="C31" s="56"/>
      <c r="D31" s="56"/>
      <c r="E31" s="56"/>
      <c r="F31" s="3"/>
      <c r="G31" s="3"/>
      <c r="H31" s="3"/>
      <c r="I31" s="3"/>
      <c r="J31" s="3"/>
      <c r="K31" s="3"/>
      <c r="L31" s="3"/>
      <c r="M31" s="3"/>
      <c r="N31" s="3"/>
    </row>
    <row r="32" spans="1:14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1:14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1:14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1:14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1:14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1:14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1:14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1:14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1:14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1:14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1:14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1:14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1:14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1:14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1:14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1:14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1:14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1:14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1:14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1:14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1:14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1:14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1:14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1:14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1:14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1:14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1:14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1:14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1:14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1:14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1:14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1:14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1:14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1:14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1:14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1:14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1:14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1:14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1:14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1:14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1:14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1:14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1:14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1:14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1:14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1:14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1:14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1:14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1:14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1:14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1:14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1:14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1:14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1:14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1:14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1:14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1:14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1:14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1:14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1:14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1:14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1:14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1:14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1:14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1:14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1:14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1:14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1:14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1:14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1:14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1:14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1:14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1:14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1:14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1:14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1:14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1:14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1:14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1:14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1:14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1:14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1:14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1:14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1:14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1:14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1:14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1:14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1:14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1:14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1:14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1:14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1:14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1:14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1:14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1:14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1:14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1:14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1:14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1:14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1:14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1:14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1:14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1:14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1:14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1:14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1:14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1:14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1:14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1:14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1:14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1:14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1:14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1:14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1:14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1:14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1:14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1:14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1:14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1:14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1:14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1:14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1:14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1:14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1:14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1:14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1:14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1:14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1:14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1:14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1:14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1:14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1:14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1:14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1:14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1:14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1:14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1:14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1:14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1:14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1:14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1:14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1:14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1:14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1:14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1:14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1:14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1:14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1:14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1:14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1:14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1:14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1:14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1:14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1:14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1:14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1:14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1:14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1:14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1:14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1:14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1:14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1:14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1:14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1:14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1:14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1:14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1:14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1:14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1:14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1:14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1:14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1:14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1:14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1:14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1:14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1:14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1:14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1:14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1:14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1:14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1:14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1:14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1:14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1:14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1:14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1:14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1:14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1:14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1:14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1:14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1:14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1:14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1:14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1:14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1:14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1:14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1:14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1:14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1:14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1:14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1:14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1:14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1:14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1:14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1:14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1:14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1:14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1:14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1:14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1:14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1:14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1:14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1:14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1:14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1:14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1:14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1:14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1:14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1:14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1:14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1:14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1:14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1:14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1:14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1:14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1:14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1:14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1:14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1:14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1:14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1:14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1:14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1:14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1:14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1:14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1:14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1:14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1:14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1:14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1:14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1:14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1:14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1:14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1:14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1:14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1:14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1:14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1:14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1:14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1:14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1:14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1:14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1:14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1:14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1:14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1:14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1:14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1:14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1:14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1:14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1:14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1:14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1:14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1:14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1:14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1:14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1:14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1:14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1:14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1:14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1:14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1:14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1:14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1:14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1:14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1:14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1:14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1:14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1:14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1:14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1:14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1:14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1:14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1:14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1:14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1:14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1:14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1:14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1:14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1:14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1:14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1:14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1:14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1:14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1:14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1:14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1:14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1:14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1:14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1:14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1:14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1:14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1:14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1:14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1:14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1:14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1:14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1:14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1:14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1:14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1:14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1:14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1:14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1:14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1:14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1:14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1:14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1:14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1:14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1:14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1:14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1:14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1:14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1:14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1:14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1:14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1:14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1:14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1:14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1:14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1:14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1:14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1:14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1:14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1:14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1:14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1:14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1:14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1:14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1:14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1:14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1:14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1:14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1:14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1:14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1:14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spans="1:14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spans="1:14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spans="1:14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spans="1:14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spans="1:14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1:14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1:14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1:14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 spans="1:14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spans="1:14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spans="1:14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pans="1:14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 spans="1:14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 spans="1:14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 spans="1:14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 spans="1:14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 spans="1:14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 spans="1:14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 spans="1:14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 spans="1:14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</row>
    <row r="746" spans="1:14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</row>
    <row r="747" spans="1:14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</row>
    <row r="748" spans="1:14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 spans="1:14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1:14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</row>
    <row r="751" spans="1:14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</row>
    <row r="752" spans="1:14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</row>
    <row r="753" spans="1:14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 spans="1:14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</row>
    <row r="755" spans="1:14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</row>
    <row r="756" spans="1:14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</row>
    <row r="757" spans="1:14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 spans="1:14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 spans="1:14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 spans="1:14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 spans="1:14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 spans="1:14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spans="1:14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 spans="1:14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 spans="1:14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 spans="1:14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</row>
    <row r="767" spans="1:14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</row>
    <row r="768" spans="1:14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spans="1:14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spans="1:14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spans="1:14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 spans="1:14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 spans="1:14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 spans="1:14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 spans="1:14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 spans="1:14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 spans="1:14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 spans="1:14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 spans="1:14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 spans="1:14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 spans="1:14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 spans="1:14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 spans="1:14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 spans="1:14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spans="1:14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 spans="1:14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 spans="1:14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 spans="1:14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 spans="1:14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 spans="1:14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</row>
    <row r="791" spans="1:14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</row>
    <row r="792" spans="1:14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</row>
    <row r="793" spans="1:14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</row>
    <row r="794" spans="1:14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</row>
    <row r="795" spans="1:14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</row>
    <row r="796" spans="1:14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</row>
    <row r="797" spans="1:14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</row>
    <row r="798" spans="1:14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</row>
    <row r="799" spans="1:14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</row>
    <row r="800" spans="1:14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</row>
    <row r="801" spans="1:14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</row>
    <row r="802" spans="1:14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</row>
    <row r="803" spans="1:14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</row>
    <row r="804" spans="1:14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</row>
    <row r="805" spans="1:14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</row>
    <row r="806" spans="1:14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</row>
    <row r="807" spans="1:14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</row>
    <row r="808" spans="1:14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 spans="1:14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 spans="1:14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</row>
    <row r="811" spans="1:14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</row>
    <row r="812" spans="1:14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</row>
    <row r="813" spans="1:14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</row>
    <row r="814" spans="1:14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</row>
    <row r="815" spans="1:14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</row>
    <row r="816" spans="1:14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 spans="1:14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</row>
    <row r="818" spans="1:14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</row>
    <row r="819" spans="1:14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</row>
    <row r="820" spans="1:14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</row>
    <row r="821" spans="1:14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</row>
    <row r="822" spans="1:14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</row>
    <row r="823" spans="1:14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</row>
    <row r="824" spans="1:14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</row>
    <row r="825" spans="1:14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</row>
    <row r="826" spans="1:14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</row>
    <row r="827" spans="1:14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</row>
    <row r="828" spans="1:14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</row>
    <row r="829" spans="1:14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</row>
    <row r="830" spans="1:14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</row>
    <row r="831" spans="1:14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</row>
    <row r="832" spans="1:14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</row>
    <row r="833" spans="1:14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</row>
    <row r="834" spans="1:14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</row>
    <row r="835" spans="1:14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</row>
    <row r="836" spans="1:14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</row>
    <row r="837" spans="1:14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</row>
    <row r="838" spans="1:14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</row>
    <row r="839" spans="1:14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</row>
    <row r="840" spans="1:14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</row>
    <row r="841" spans="1:14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</row>
    <row r="842" spans="1:14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</row>
    <row r="843" spans="1:14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</row>
    <row r="844" spans="1:14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</row>
    <row r="845" spans="1:14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</row>
    <row r="846" spans="1:14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</row>
    <row r="847" spans="1:14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 spans="1:14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 spans="1:14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</row>
    <row r="850" spans="1:14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</row>
    <row r="851" spans="1:14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</row>
    <row r="852" spans="1:14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</row>
    <row r="853" spans="1:14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</row>
    <row r="854" spans="1:14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</row>
    <row r="855" spans="1:14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</row>
    <row r="856" spans="1:14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</row>
    <row r="857" spans="1:14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</row>
    <row r="858" spans="1:14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</row>
    <row r="859" spans="1:14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</row>
    <row r="860" spans="1:14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</row>
    <row r="861" spans="1:14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</row>
    <row r="862" spans="1:14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</row>
    <row r="863" spans="1:14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</row>
    <row r="864" spans="1:14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</row>
    <row r="865" spans="1:14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</row>
    <row r="866" spans="1:14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</row>
    <row r="867" spans="1:14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</row>
    <row r="868" spans="1:14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</row>
    <row r="869" spans="1:14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</row>
    <row r="870" spans="1:14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</row>
    <row r="871" spans="1:14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</row>
    <row r="872" spans="1:14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</row>
    <row r="873" spans="1:14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</row>
    <row r="874" spans="1:14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</row>
    <row r="875" spans="1:14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</row>
    <row r="876" spans="1:14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</row>
    <row r="877" spans="1:14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</row>
    <row r="878" spans="1:14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</row>
    <row r="879" spans="1:14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</row>
    <row r="880" spans="1:14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</row>
    <row r="881" spans="1:14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</row>
    <row r="882" spans="1:14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</row>
    <row r="883" spans="1:14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</row>
    <row r="884" spans="1:14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</row>
    <row r="885" spans="1:14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</row>
    <row r="886" spans="1:14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</row>
    <row r="887" spans="1:14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</row>
    <row r="888" spans="1:14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</row>
    <row r="889" spans="1:14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</row>
    <row r="890" spans="1:14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</row>
    <row r="891" spans="1:14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</row>
    <row r="892" spans="1:14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</row>
    <row r="893" spans="1:14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</row>
    <row r="894" spans="1:14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</row>
    <row r="895" spans="1:14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</row>
    <row r="896" spans="1:14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</row>
    <row r="897" spans="1:14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</row>
    <row r="898" spans="1:14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</row>
    <row r="899" spans="1:14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</row>
    <row r="900" spans="1:14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</row>
    <row r="901" spans="1:14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</row>
    <row r="902" spans="1:14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</row>
    <row r="903" spans="1:14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</row>
    <row r="904" spans="1:14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</row>
    <row r="905" spans="1:14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</row>
    <row r="906" spans="1:14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</row>
    <row r="907" spans="1:14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</row>
    <row r="908" spans="1:14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</row>
    <row r="909" spans="1:14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</row>
    <row r="910" spans="1:14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</row>
    <row r="911" spans="1:14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</row>
    <row r="912" spans="1:14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</row>
    <row r="913" spans="1:14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</row>
    <row r="914" spans="1:14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</row>
    <row r="915" spans="1:14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</row>
    <row r="916" spans="1:14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</row>
    <row r="917" spans="1:14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</row>
    <row r="918" spans="1:14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</row>
    <row r="919" spans="1:14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</row>
    <row r="920" spans="1:14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</row>
    <row r="921" spans="1:14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</row>
    <row r="922" spans="1:14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</row>
    <row r="923" spans="1:14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</row>
    <row r="924" spans="1:14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 spans="1:14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</row>
    <row r="926" spans="1:14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</row>
    <row r="927" spans="1:14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</row>
    <row r="928" spans="1:14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</row>
    <row r="929" spans="1:14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</row>
    <row r="930" spans="1:14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</row>
    <row r="931" spans="1:14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</row>
    <row r="932" spans="1:14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</row>
    <row r="933" spans="1:14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</row>
    <row r="934" spans="1:14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</row>
    <row r="935" spans="1:14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</row>
    <row r="936" spans="1:14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</row>
    <row r="937" spans="1:14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</row>
    <row r="938" spans="1:14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</row>
    <row r="939" spans="1:14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</row>
    <row r="940" spans="1:14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</row>
    <row r="941" spans="1:14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</row>
    <row r="942" spans="1:14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</row>
    <row r="943" spans="1:14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</row>
    <row r="944" spans="1:14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</row>
    <row r="945" spans="1:14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</row>
    <row r="946" spans="1:14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</row>
    <row r="947" spans="1:14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</row>
    <row r="948" spans="1:14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</row>
    <row r="949" spans="1:14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</row>
    <row r="950" spans="1:14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</row>
    <row r="951" spans="1:14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</row>
    <row r="952" spans="1:14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</row>
    <row r="953" spans="1:14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</row>
    <row r="954" spans="1:14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</row>
    <row r="955" spans="1:14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</row>
    <row r="956" spans="1:14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</row>
    <row r="957" spans="1:14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</row>
    <row r="958" spans="1:14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</row>
    <row r="959" spans="1:14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</row>
    <row r="960" spans="1:14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</row>
    <row r="961" spans="1:14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</row>
    <row r="962" spans="1:14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</row>
    <row r="963" spans="1:14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 spans="1:14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 spans="1:14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 spans="1:14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</row>
    <row r="967" spans="1:14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</row>
    <row r="968" spans="1:14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</row>
    <row r="969" spans="1:14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</row>
    <row r="970" spans="1:14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</row>
    <row r="971" spans="1:14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</row>
    <row r="972" spans="1:14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</row>
    <row r="973" spans="1:14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</row>
    <row r="974" spans="1:14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</row>
    <row r="975" spans="1:14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</row>
    <row r="976" spans="1:14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</row>
    <row r="977" spans="1:14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</row>
    <row r="978" spans="1:14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</row>
    <row r="979" spans="1:14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</row>
    <row r="980" spans="1:14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</row>
    <row r="981" spans="1:14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</row>
    <row r="982" spans="1:14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</row>
    <row r="983" spans="1:14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</row>
    <row r="984" spans="1:14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</row>
    <row r="985" spans="1:14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</row>
    <row r="986" spans="1:14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</row>
    <row r="987" spans="1:14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</row>
    <row r="988" spans="1:14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</row>
    <row r="989" spans="1:14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</row>
    <row r="990" spans="1:14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</row>
    <row r="991" spans="1:14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</row>
    <row r="992" spans="1:14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</row>
    <row r="993" spans="1:14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</row>
    <row r="994" spans="1:14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</row>
    <row r="995" spans="1:14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</row>
    <row r="996" spans="1:14" ht="12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1:14" ht="12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  <row r="998" spans="1:14" ht="12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</row>
    <row r="999" spans="1:14" ht="12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</row>
    <row r="1000" spans="1:14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</row>
    <row r="1001" spans="1:14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</row>
    <row r="1002" spans="1:14" ht="12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</row>
    <row r="1003" spans="1:14" ht="12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</row>
    <row r="1004" spans="1:14" ht="12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</row>
    <row r="1005" spans="1:14" ht="12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</row>
    <row r="1006" spans="1:14" ht="12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</row>
    <row r="1007" spans="1:14" ht="12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</row>
    <row r="1008" spans="1:14" ht="12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</row>
    <row r="1009" spans="1:14" ht="12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</row>
    <row r="1010" spans="1:14" ht="12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</row>
    <row r="1011" spans="1:14" ht="12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</row>
    <row r="1012" spans="1:14" ht="12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</row>
    <row r="1013" spans="1:14" ht="12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</row>
    <row r="1014" spans="1:14" ht="12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</row>
    <row r="1015" spans="1:14" ht="12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</row>
    <row r="1016" spans="1:14" ht="12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</row>
    <row r="1017" spans="1:14" ht="12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</row>
    <row r="1018" spans="1:14" ht="12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</row>
    <row r="1019" spans="1:14" ht="12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</row>
    <row r="1020" spans="1:14" ht="12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</row>
    <row r="1021" spans="1:14" ht="12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</row>
    <row r="1022" spans="1:14" ht="12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</row>
    <row r="1023" spans="1:14" ht="12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</row>
    <row r="1024" spans="1:14" ht="12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</row>
    <row r="1025" spans="1:14" ht="12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</row>
    <row r="1026" spans="1:14" ht="12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</row>
    <row r="1027" spans="1:14" ht="12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</row>
    <row r="1028" spans="1:14" ht="12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</row>
    <row r="1029" spans="1:14" ht="12.7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</row>
    <row r="1030" spans="1:14" ht="12.7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</row>
    <row r="1031" spans="1:14" ht="12.7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</row>
    <row r="1032" spans="1:14" ht="12.7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</row>
    <row r="1033" spans="1:14" ht="12.7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</row>
    <row r="1034" spans="1:14" ht="12.7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</row>
    <row r="1035" spans="1:14" ht="12.7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</row>
    <row r="1036" spans="1:14" ht="12.7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</row>
    <row r="1037" spans="1:14" ht="12.7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</row>
    <row r="1038" spans="1:14" ht="12.7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</row>
    <row r="1039" spans="1:14" ht="12.7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</row>
    <row r="1040" spans="1:14" ht="12.7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</row>
    <row r="1041" spans="1:14" ht="12.7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</row>
    <row r="1042" spans="1:14" ht="12.7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</row>
    <row r="1043" spans="1:14" ht="12.7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</row>
    <row r="1044" spans="1:14" ht="12.7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</row>
    <row r="1045" spans="1:14" ht="12.7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</row>
    <row r="1046" spans="1:14" ht="12.7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</row>
    <row r="1047" spans="1:14" ht="12.7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</row>
    <row r="1048" spans="1:14" ht="12.7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</row>
    <row r="1049" spans="1:14" ht="12.7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</row>
    <row r="1050" spans="1:14" ht="12.7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</row>
    <row r="1051" spans="1:14" ht="12.7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</row>
    <row r="1052" spans="1:14" ht="12.7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</row>
    <row r="1053" spans="1:14" ht="12.7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</row>
    <row r="1054" spans="1:14" ht="12.7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</row>
    <row r="1055" spans="1:14" ht="12.7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</row>
    <row r="1056" spans="1:14" ht="12.7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</row>
    <row r="1057" spans="1:14" ht="12.7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</row>
    <row r="1058" spans="1:14" ht="12.7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</row>
    <row r="1059" spans="1:14" ht="12.7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</row>
    <row r="1060" spans="1:14" ht="12.7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</row>
    <row r="1061" spans="1:14" ht="12.7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</row>
    <row r="1062" spans="1:14" ht="12.7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</row>
    <row r="1063" spans="1:14" ht="12.7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</row>
    <row r="1064" spans="1:14" ht="12.7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</row>
    <row r="1065" spans="1:14" ht="12.7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</row>
    <row r="1066" spans="1:14" ht="12.7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</row>
    <row r="1067" spans="1:14" ht="12.7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</row>
    <row r="1068" spans="1:14" ht="12.7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</row>
    <row r="1069" spans="1:14" ht="12.7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</row>
    <row r="1070" spans="1:14" ht="12.7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</row>
    <row r="1071" spans="1:14" ht="12.7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</row>
    <row r="1072" spans="1:14" ht="12.7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</row>
    <row r="1073" spans="1:14" ht="12.7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</row>
    <row r="1074" spans="1:14" ht="12.7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</row>
    <row r="1075" spans="1:14" ht="12.7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</row>
    <row r="1076" spans="1:14" ht="12.7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</row>
    <row r="1077" spans="1:14" ht="12.7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</row>
    <row r="1078" spans="1:14" ht="12.7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</row>
    <row r="1079" spans="1:14" ht="12.7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</row>
    <row r="1080" spans="1:14" ht="12.7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</row>
    <row r="1081" spans="1:14" ht="12.7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</row>
    <row r="1082" spans="1:14" ht="12.7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</row>
    <row r="1083" spans="1:14" ht="12.7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</row>
    <row r="1084" spans="1:14" ht="12.7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</row>
    <row r="1085" spans="1:14" ht="12.7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</row>
    <row r="1086" spans="1:14" ht="12.7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</row>
    <row r="1087" spans="1:14" ht="12.7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</row>
    <row r="1088" spans="1:14" ht="12.7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</row>
    <row r="1089" spans="1:14" ht="12.7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</row>
    <row r="1090" spans="1:14" ht="12.7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</row>
    <row r="1091" spans="1:14" ht="12.7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</row>
    <row r="1092" spans="1:14" ht="12.7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</row>
    <row r="1093" spans="1:14" ht="12.7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</row>
    <row r="1094" spans="1:14" ht="12.7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</row>
    <row r="1095" spans="1:14" ht="12.7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</row>
    <row r="1096" spans="1:14" ht="12.7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</row>
    <row r="1097" spans="1:14" ht="12.7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</row>
    <row r="1098" spans="1:14" ht="12.7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</row>
    <row r="1099" spans="1:14" ht="12.7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</row>
    <row r="1100" spans="1:14" ht="12.7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</row>
    <row r="1101" spans="1:14" ht="12.7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</row>
    <row r="1102" spans="1:14" ht="12.7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</row>
    <row r="1103" spans="1:14" ht="12.7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</row>
    <row r="1104" spans="1:14" ht="12.7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</row>
    <row r="1105" spans="1:14" ht="12.7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</row>
    <row r="1106" spans="1:14" ht="12.7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</row>
    <row r="1107" spans="1:14" ht="12.7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</row>
    <row r="1108" spans="1:14" ht="12.7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</row>
    <row r="1109" spans="1:14" ht="12.7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</row>
    <row r="1110" spans="1:14" ht="12.7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</row>
    <row r="1111" spans="1:14" ht="12.7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</row>
    <row r="1112" spans="1:14" ht="12.7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</row>
    <row r="1113" spans="1:14" ht="12.7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</row>
    <row r="1114" spans="1:14" ht="12.7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</row>
    <row r="1115" spans="1:14" ht="12.7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</row>
    <row r="1116" spans="1:14" ht="12.7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</row>
    <row r="1117" spans="1:14" ht="12.7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</row>
    <row r="1118" spans="1:14" ht="12.7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</row>
    <row r="1119" spans="1:14" ht="12.7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</row>
    <row r="1120" spans="1:14" ht="12.7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</row>
    <row r="1121" spans="1:14" ht="12.7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</row>
    <row r="1122" spans="1:14" ht="12.7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</row>
    <row r="1123" spans="1:14" ht="12.7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</row>
    <row r="1124" spans="1:14" ht="12.7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</row>
    <row r="1125" spans="1:14" ht="12.7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</row>
    <row r="1126" spans="1:14" ht="12.7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</row>
    <row r="1127" spans="1:14" ht="12.7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</row>
    <row r="1128" spans="1:14" ht="12.7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</row>
    <row r="1129" spans="1:14" ht="12.7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</row>
    <row r="1130" spans="1:14" ht="12.7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</row>
    <row r="1131" spans="1:14" ht="12.7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</row>
    <row r="1132" spans="1:14" ht="12.7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</row>
    <row r="1133" spans="1:14" ht="12.7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</row>
    <row r="1134" spans="1:14" ht="12.7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</row>
    <row r="1135" spans="1:14" ht="12.7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</row>
    <row r="1136" spans="1:14" ht="12.7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</row>
    <row r="1137" spans="1:14" ht="12.7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</row>
    <row r="1138" spans="1:14" ht="12.7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</row>
    <row r="1139" spans="1:14" ht="12.7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</row>
    <row r="1140" spans="1:14" ht="12.7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</row>
    <row r="1141" spans="1:14" ht="12.7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</row>
    <row r="1142" spans="1:14" ht="12.7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</row>
    <row r="1143" spans="1:14" ht="12.7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</row>
    <row r="1144" spans="1:14" ht="12.7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</row>
    <row r="1145" spans="1:14" ht="12.7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</row>
    <row r="1146" spans="1:14" ht="12.7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</row>
    <row r="1147" spans="1:14" ht="12.7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</row>
    <row r="1148" spans="1:14" ht="12.7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</row>
    <row r="1149" spans="1:14" ht="12.7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</row>
    <row r="1150" spans="1:14" ht="12.7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</row>
    <row r="1151" spans="1:14" ht="12.7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</row>
    <row r="1152" spans="1:14" ht="12.7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</row>
    <row r="1153" spans="1:14" ht="12.7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</row>
    <row r="1154" spans="1:14" ht="12.7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</row>
    <row r="1155" spans="1:14" ht="12.7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</row>
    <row r="1156" spans="1:14" ht="12.7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</row>
    <row r="1157" spans="1:14" ht="12.7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</row>
    <row r="1158" spans="1:14" ht="12.7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</row>
    <row r="1159" spans="1:14" ht="12.7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</row>
    <row r="1160" spans="1:14" ht="12.7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</row>
    <row r="1161" spans="1:14" ht="12.7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</row>
    <row r="1162" spans="1:14" ht="12.7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</row>
    <row r="1163" spans="1:14" ht="12.7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</row>
    <row r="1164" spans="1:14" ht="12.7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</row>
    <row r="1165" spans="1:14" ht="12.7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</row>
    <row r="1166" spans="1:14" ht="12.7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</row>
    <row r="1167" spans="1:14" ht="12.7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</row>
    <row r="1168" spans="1:14" ht="12.7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</row>
    <row r="1169" spans="1:14" ht="12.7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</row>
    <row r="1170" spans="1:14" ht="12.7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</row>
    <row r="1171" spans="1:14" ht="12.7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</row>
    <row r="1172" spans="1:14" ht="12.7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</row>
    <row r="1173" spans="1:14" ht="12.7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</row>
    <row r="1174" spans="1:14" ht="12.7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</row>
    <row r="1175" spans="1:14" ht="12.7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</row>
    <row r="1176" spans="1:14" ht="12.7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</row>
    <row r="1177" spans="1:14" ht="12.7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</row>
    <row r="1178" spans="1:14" ht="12.7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</row>
    <row r="1179" spans="1:14" ht="12.7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</row>
    <row r="1180" spans="1:14" ht="12.7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</row>
    <row r="1181" spans="1:14" ht="12.7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</row>
    <row r="1182" spans="1:14" ht="12.7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</row>
    <row r="1183" spans="1:14" ht="12.7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</row>
    <row r="1184" spans="1:14" ht="12.7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</row>
    <row r="1185" spans="1:14" ht="12.7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</row>
    <row r="1186" spans="1:14" ht="12.7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</row>
    <row r="1187" spans="1:14" ht="12.7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</row>
    <row r="1188" spans="1:14" ht="12.7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</row>
    <row r="1189" spans="1:14" ht="12.7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</row>
    <row r="1190" spans="1:14" ht="12.7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</row>
    <row r="1191" spans="1:14" ht="12.7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</row>
    <row r="1192" spans="1:14" ht="12.7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</row>
    <row r="1193" spans="1:14" ht="12.7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</row>
    <row r="1194" spans="1:14" ht="12.7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</row>
    <row r="1195" spans="1:14" ht="12.7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</row>
    <row r="1196" spans="1:14" ht="12.7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</row>
    <row r="1197" spans="1:14" ht="12.7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</row>
    <row r="1198" spans="1:14" ht="12.7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</row>
    <row r="1199" spans="1:14" ht="12.7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</row>
    <row r="1200" spans="1:14" ht="12.7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</row>
    <row r="1201" spans="1:14" ht="12.7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</row>
    <row r="1202" spans="1:14" ht="12.7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</row>
    <row r="1203" spans="1:14" ht="12.7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</row>
    <row r="1204" spans="1:14" ht="12.7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</row>
    <row r="1205" spans="1:14" ht="12.7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</row>
    <row r="1206" spans="1:14" ht="12.7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</row>
    <row r="1207" spans="1:14" ht="12.7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</row>
    <row r="1208" spans="1:14" ht="12.7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</row>
    <row r="1209" spans="1:14" ht="12.7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</row>
    <row r="1210" spans="1:14" ht="12.7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</row>
    <row r="1211" spans="1:14" ht="12.7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</row>
    <row r="1212" spans="1:14" ht="12.7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</row>
    <row r="1213" spans="1:14" ht="12.7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</row>
    <row r="1214" spans="1:14" ht="12.7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</row>
    <row r="1215" spans="1:14" ht="12.7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</row>
    <row r="1216" spans="1:14" ht="12.7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</row>
    <row r="1217" spans="1:14" ht="12.7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</row>
    <row r="1218" spans="1:14" ht="12.7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</row>
    <row r="1219" spans="1:14" ht="12.7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</row>
    <row r="1220" spans="1:14" ht="12.7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</row>
    <row r="1221" spans="1:14" ht="12.7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</row>
    <row r="1222" spans="1:14" ht="12.7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</row>
    <row r="1223" spans="1:14" ht="12.7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</row>
    <row r="1224" spans="1:14" ht="12.7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</row>
    <row r="1225" spans="1:14" ht="12.7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</row>
    <row r="1226" spans="1:14" ht="12.7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</row>
    <row r="1227" spans="1:14" ht="12.7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</row>
    <row r="1228" spans="1:14" ht="12.7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</row>
    <row r="1229" spans="1:14" ht="12.7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</row>
    <row r="1230" spans="1:14" ht="12.7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</row>
    <row r="1231" spans="1:14" ht="12.7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</row>
    <row r="1232" spans="1:14" ht="12.7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</row>
    <row r="1233" spans="1:14" ht="12.7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</row>
    <row r="1234" spans="1:14" ht="12.7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</row>
    <row r="1235" spans="1:14" ht="12.7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</row>
    <row r="1236" spans="1:14" ht="12.7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</row>
    <row r="1237" spans="1:14" ht="12.7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</row>
    <row r="1238" spans="1:14" ht="12.7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</row>
    <row r="1239" spans="1:14" ht="12.7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</row>
    <row r="1240" spans="1:14" ht="12.7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</row>
    <row r="1241" spans="1:14" ht="12.7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</row>
    <row r="1242" spans="1:14" ht="12.7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</row>
    <row r="1243" spans="1:14" ht="12.7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</row>
    <row r="1244" spans="1:14" ht="12.7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</row>
    <row r="1245" spans="1:14" ht="12.7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</row>
    <row r="1246" spans="1:14" ht="12.7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</row>
    <row r="1247" spans="1:14" ht="12.7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</row>
    <row r="1248" spans="1:14" ht="12.7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</row>
    <row r="1249" spans="1:14" ht="12.7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</row>
    <row r="1250" spans="1:14" ht="12.7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</row>
    <row r="1251" spans="1:14" ht="12.7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</row>
    <row r="1252" spans="1:14" ht="12.7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</row>
    <row r="1253" spans="1:14" ht="12.7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</row>
    <row r="1254" spans="1:14" ht="12.7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</row>
    <row r="1255" spans="1:14" ht="12.7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</row>
    <row r="1256" spans="1:14" ht="12.7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</row>
    <row r="1257" spans="1:14" ht="12.7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</row>
    <row r="1258" spans="1:14" ht="12.7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</row>
    <row r="1259" spans="1:14" ht="12.7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</row>
    <row r="1260" spans="1:14" ht="12.7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</row>
    <row r="1261" spans="1:14" ht="12.7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</row>
    <row r="1262" spans="1:14" ht="12.7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</row>
    <row r="1263" spans="1:14" ht="12.7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</row>
    <row r="1264" spans="1:14" ht="12.7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</row>
    <row r="1265" spans="1:14" ht="12.7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</row>
    <row r="1266" spans="1:14" ht="12.7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</row>
    <row r="1267" spans="1:14" ht="12.7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</row>
    <row r="1268" spans="1:14" ht="12.7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</row>
    <row r="1269" spans="1:14" ht="12.7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</row>
    <row r="1270" spans="1:14" ht="12.7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</row>
    <row r="1271" spans="1:14" ht="12.7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</row>
    <row r="1272" spans="1:14" ht="12.7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</row>
    <row r="1273" spans="1:14" ht="12.7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</row>
    <row r="1274" spans="1:14" ht="12.7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</row>
    <row r="1275" spans="1:14" ht="12.7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</row>
    <row r="1276" spans="1:14" ht="12.7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</row>
    <row r="1277" spans="1:14" ht="12.7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</row>
    <row r="1278" spans="1:14" ht="12.7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</row>
    <row r="1279" spans="1:14" ht="12.7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</row>
    <row r="1280" spans="1:14" ht="12.7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</row>
    <row r="1281" spans="1:14" ht="12.7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</row>
    <row r="1282" spans="1:14" ht="12.7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</row>
    <row r="1283" spans="1:14" ht="12.7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</row>
    <row r="1284" spans="1:14" ht="12.7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</row>
    <row r="1285" spans="1:14" ht="12.7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</row>
    <row r="1286" spans="1:14" ht="12.7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</row>
    <row r="1287" spans="1:14" ht="12.7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</row>
    <row r="1288" spans="1:14" ht="12.7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</row>
    <row r="1289" spans="1:14" ht="12.7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</row>
    <row r="1290" spans="1:14" ht="12.7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</row>
    <row r="1291" spans="1:14" ht="12.7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</row>
    <row r="1292" spans="1:14" ht="12.7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</row>
    <row r="1293" spans="1:14" ht="12.7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</row>
    <row r="1294" spans="1:14" ht="12.7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</row>
    <row r="1295" spans="1:14" ht="12.7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</row>
    <row r="1296" spans="1:14" ht="12.7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</row>
    <row r="1297" spans="1:14" ht="12.7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</row>
    <row r="1298" spans="1:14" ht="12.7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</row>
    <row r="1299" spans="1:14" ht="12.7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</row>
    <row r="1300" spans="1:14" ht="12.7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</row>
    <row r="1301" spans="1:14" ht="12.7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</row>
    <row r="1302" spans="1:14" ht="12.7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</row>
    <row r="1303" spans="1:14" ht="12.7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</row>
    <row r="1304" spans="1:14" ht="12.75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</row>
    <row r="1305" spans="1:14" ht="12.7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</row>
    <row r="1306" spans="1:14" ht="12.7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</row>
    <row r="1307" spans="1:14" ht="12.7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</row>
    <row r="1308" spans="1:14" ht="12.75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</row>
    <row r="1309" spans="1:14" ht="12.75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</row>
    <row r="1310" spans="1:14" ht="12.75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</row>
    <row r="1311" spans="1:14" ht="12.75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</row>
    <row r="1312" spans="1:14" ht="12.7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</row>
    <row r="1313" spans="1:14" ht="12.7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</row>
    <row r="1314" spans="1:14" ht="12.7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</row>
    <row r="1315" spans="1:14" ht="12.75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</row>
    <row r="1316" spans="1:14" ht="12.75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</row>
    <row r="1317" spans="1:14" ht="12.75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</row>
    <row r="1318" spans="1:14" ht="12.75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</row>
    <row r="1319" spans="1:14" ht="12.75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</row>
    <row r="1320" spans="1:14" ht="12.75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</row>
    <row r="1321" spans="1:14" ht="12.75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</row>
    <row r="1322" spans="1:14" ht="12.75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</row>
    <row r="1323" spans="1:14" ht="12.7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</row>
    <row r="1324" spans="1:14" ht="12.75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</row>
    <row r="1325" spans="1:14" ht="12.75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</row>
    <row r="1326" spans="1:14" ht="12.75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</row>
    <row r="1327" spans="1:14" ht="12.75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</row>
    <row r="1328" spans="1:14" ht="12.75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</row>
    <row r="1329" spans="1:14" ht="12.75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</row>
    <row r="1330" spans="1:14" ht="12.75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</row>
    <row r="1331" spans="1:14" ht="12.75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</row>
    <row r="1332" spans="1:14" ht="12.75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</row>
    <row r="1333" spans="1:14" ht="12.75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</row>
    <row r="1334" spans="1:14" ht="12.75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</row>
    <row r="1335" spans="1:14" ht="12.75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</row>
    <row r="1336" spans="1:14" ht="12.75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</row>
    <row r="1337" spans="1:14" ht="12.75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</row>
    <row r="1338" spans="1:14" ht="12.75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</row>
    <row r="1339" spans="1:14" ht="12.75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</row>
    <row r="1340" spans="1:14" ht="12.75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</row>
    <row r="1341" spans="1:14" ht="12.75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</row>
    <row r="1342" spans="1:14" ht="12.75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</row>
    <row r="1343" spans="1:14" ht="12.75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</row>
    <row r="1344" spans="1:14" ht="12.75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</row>
    <row r="1345" spans="1:14" ht="12.75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</row>
    <row r="1346" spans="1:14" ht="12.75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</row>
    <row r="1347" spans="1:14" ht="12.75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</row>
    <row r="1348" spans="1:14" ht="12.75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</row>
    <row r="1349" spans="1:14" ht="12.75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</row>
    <row r="1350" spans="1:14" ht="12.75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</row>
    <row r="1351" spans="1:14" ht="12.75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</row>
    <row r="1352" spans="1:14" ht="12.75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</row>
    <row r="1353" spans="1:14" ht="12.75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</row>
    <row r="1354" spans="1:14" ht="12.75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</row>
    <row r="1355" spans="1:14" ht="12.75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</row>
    <row r="1356" spans="1:14" ht="12.75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</row>
    <row r="1357" spans="1:14" ht="12.75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</row>
    <row r="1358" spans="1:14" ht="12.75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</row>
    <row r="1359" spans="1:14" ht="12.75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</row>
    <row r="1360" spans="1:14" ht="12.75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</row>
    <row r="1361" spans="1:14" ht="12.75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</row>
    <row r="1362" spans="1:14" ht="12.75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</row>
    <row r="1363" spans="1:14" ht="12.75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</row>
    <row r="1364" spans="1:14" ht="12.75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</row>
    <row r="1365" spans="1:14" ht="12.75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</row>
    <row r="1366" spans="1:14" ht="12.75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</row>
    <row r="1367" spans="1:14" ht="12.75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</row>
    <row r="1368" spans="1:14" ht="12.75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</row>
    <row r="1369" spans="1:14" ht="12.75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</row>
    <row r="1370" spans="1:14" ht="12.75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</row>
    <row r="1371" spans="1:14" ht="12.75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</row>
    <row r="1372" spans="1:14" ht="12.75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</row>
    <row r="1373" spans="1:14" ht="12.75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</row>
    <row r="1374" spans="1:14" ht="12.75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</row>
    <row r="1375" spans="1:14" ht="12.75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</row>
    <row r="1376" spans="1:14" ht="12.75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</row>
    <row r="1377" spans="1:14" ht="12.75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</row>
    <row r="1378" spans="1:14" ht="12.75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</row>
    <row r="1379" spans="1:14" ht="12.75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</row>
    <row r="1380" spans="1:14" ht="12.75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</row>
    <row r="1381" spans="1:14" ht="12.75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</row>
    <row r="1382" spans="1:14" ht="12.75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</row>
    <row r="1383" spans="1:14" ht="12.75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</row>
    <row r="1384" spans="1:14" ht="12.75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</row>
    <row r="1385" spans="1:14" ht="12.75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</row>
    <row r="1386" spans="1:14" ht="12.75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</row>
    <row r="1387" spans="1:14" ht="12.75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</row>
    <row r="1388" spans="1:14" ht="12.75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</row>
    <row r="1389" spans="1:14" ht="12.75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</row>
    <row r="1390" spans="1:14" ht="12.75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</row>
    <row r="1391" spans="1:14" ht="12.75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</row>
    <row r="1392" spans="1:14" ht="12.75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</row>
    <row r="1393" spans="1:14" ht="12.75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</row>
    <row r="1394" spans="1:14" ht="12.75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</row>
    <row r="1395" spans="1:14" ht="12.75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</row>
    <row r="1396" spans="1:14" ht="12.75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</row>
    <row r="1397" spans="1:14" ht="12.75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</row>
    <row r="1398" spans="1:14" ht="12.75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</row>
    <row r="1399" spans="1:14" ht="12.75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</row>
    <row r="1400" spans="1:14" ht="12.75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</row>
    <row r="1401" spans="1:14" ht="12.75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</row>
    <row r="1402" spans="1:14" ht="12.75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</row>
    <row r="1403" spans="1:14" ht="12.75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</row>
    <row r="1404" spans="1:14" ht="12.75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</row>
    <row r="1405" spans="1:14" ht="12.75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</row>
    <row r="1406" spans="1:14" ht="12.75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</row>
    <row r="1407" spans="1:14" ht="12.75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</row>
    <row r="1408" spans="1:14" ht="12.75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</row>
    <row r="1409" spans="1:14" ht="12.75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</row>
    <row r="1410" spans="1:14" ht="12.75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</row>
    <row r="1411" spans="1:14" ht="12.75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</row>
    <row r="1412" spans="1:14" ht="12.75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</row>
    <row r="1413" spans="1:14" ht="12.75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</row>
    <row r="1414" spans="1:14" ht="12.75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</row>
    <row r="1415" spans="1:14" ht="12.75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</row>
    <row r="1416" spans="1:14" ht="12.75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</row>
    <row r="1417" spans="1:14" ht="12.75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</row>
    <row r="1418" spans="1:14" ht="12.75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</row>
    <row r="1419" spans="1:14" ht="12.75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</row>
    <row r="1420" spans="1:14" ht="12.75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</row>
    <row r="1421" spans="1:14" ht="12.75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</row>
    <row r="1422" spans="1:14" ht="12.75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</row>
    <row r="1423" spans="1:14" ht="12.75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</row>
    <row r="1424" spans="1:14" ht="12.75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</row>
    <row r="1425" spans="1:14" ht="12.75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</row>
    <row r="1426" spans="1:14" ht="12.75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</row>
    <row r="1427" spans="1:14" ht="12.75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</row>
    <row r="1428" spans="1:14" ht="12.75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</row>
    <row r="1429" spans="1:14" ht="12.75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</row>
    <row r="1430" spans="1:14" ht="12.75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</row>
    <row r="1431" spans="1:14" ht="12.75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</row>
    <row r="1432" spans="1:14" ht="12.75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</row>
    <row r="1433" spans="1:14" ht="12.75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</row>
    <row r="1434" spans="1:14" ht="12.75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</row>
    <row r="1435" spans="1:14" ht="12.75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</row>
    <row r="1436" spans="1:14" ht="12.75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</row>
    <row r="1437" spans="1:14" ht="12.75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</row>
    <row r="1438" spans="1:14" ht="12.75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</row>
    <row r="1439" spans="1:14" ht="12.75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</row>
    <row r="1440" spans="1:14" ht="12.75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</row>
    <row r="1441" spans="1:14" ht="12.75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</row>
    <row r="1442" spans="1:14" ht="12.75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</row>
    <row r="1443" spans="1:14" ht="12.75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</row>
    <row r="1444" spans="1:14" ht="12.75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</row>
    <row r="1445" spans="1:14" ht="12.75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</row>
    <row r="1446" spans="1:14" ht="12.75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</row>
    <row r="1447" spans="1:14" ht="12.75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</row>
    <row r="1448" spans="1:14" ht="12.75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</row>
    <row r="1449" spans="1:14" ht="12.75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</row>
    <row r="1450" spans="1:14" ht="12.75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</row>
    <row r="1451" spans="1:14" ht="12.75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</row>
    <row r="1452" spans="1:14" ht="12.75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</row>
    <row r="1453" spans="1:14" ht="12.75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</row>
    <row r="1454" spans="1:14" ht="12.75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</row>
    <row r="1455" spans="1:14" ht="12.75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</row>
    <row r="1456" spans="1:14" ht="12.75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</row>
    <row r="1457" spans="1:14" ht="12.75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</row>
    <row r="1458" spans="1:14" ht="12.75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</row>
    <row r="1459" spans="1:14" ht="12.75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</row>
    <row r="1460" spans="1:14" ht="12.75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</row>
    <row r="1461" spans="1:14" ht="12.75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</row>
    <row r="1462" spans="1:14" ht="12.75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</row>
    <row r="1463" spans="1:14" ht="12.75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</row>
    <row r="1464" spans="1:14" ht="12.75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</row>
    <row r="1465" spans="1:14" ht="12.75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</row>
    <row r="1466" spans="1:14" ht="12.75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</row>
    <row r="1467" spans="1:14" ht="12.75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</row>
    <row r="1468" spans="1:14" ht="12.75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</row>
    <row r="1469" spans="1:14" ht="12.75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</row>
    <row r="1470" spans="1:14" ht="12.75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</row>
    <row r="1471" spans="1:14" ht="12.75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</row>
    <row r="1472" spans="1:14" ht="12.75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</row>
    <row r="1473" spans="1:14" ht="12.75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</row>
    <row r="1474" spans="1:14" ht="12.75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</row>
    <row r="1475" spans="1:14" ht="12.75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</row>
    <row r="1476" spans="1:14" ht="12.75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</row>
    <row r="1477" spans="1:14" ht="12.75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</row>
    <row r="1478" spans="1:14" ht="12.75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</row>
    <row r="1479" spans="1:14" ht="12.75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</row>
    <row r="1480" spans="1:14" ht="12.75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</row>
    <row r="1481" spans="1:14" ht="12.75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</row>
    <row r="1482" spans="1:14" ht="12.75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</row>
    <row r="1483" spans="1:14" ht="12.75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</row>
    <row r="1484" spans="1:14" ht="12.75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</row>
    <row r="1485" spans="1:14" ht="12.75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</row>
    <row r="1486" spans="1:14" ht="12.75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</row>
    <row r="1487" spans="1:14" ht="12.75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</row>
    <row r="1488" spans="1:14" ht="12.75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</row>
    <row r="1489" spans="1:14" ht="12.75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</row>
    <row r="1490" spans="1:14" ht="12.75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</row>
    <row r="1491" spans="1:14" ht="12.75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</row>
    <row r="1492" spans="1:14" ht="12.75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</row>
    <row r="1493" spans="1:14" ht="12.75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</row>
    <row r="1494" spans="1:14" ht="12.75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</row>
    <row r="1495" spans="1:14" ht="12.75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</row>
    <row r="1496" spans="1:14" ht="12.75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</row>
    <row r="1497" spans="1:14" ht="12.75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</row>
    <row r="1498" spans="1:14" ht="12.75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</row>
    <row r="1499" spans="1:14" ht="12.75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</row>
    <row r="1500" spans="1:14" ht="12.75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</row>
    <row r="1501" spans="1:14" ht="12.75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</row>
    <row r="1502" spans="1:14" ht="12.75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</row>
    <row r="1503" spans="1:14" ht="12.75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</row>
    <row r="1504" spans="1:14" ht="12.75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</row>
    <row r="1505" spans="1:14" ht="12.75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</row>
    <row r="1506" spans="1:14" ht="12.75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</row>
    <row r="1507" spans="1:14" ht="12.75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</row>
    <row r="1508" spans="1:14" ht="12.75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</row>
    <row r="1509" spans="1:14" ht="12.75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</row>
    <row r="1510" spans="1:14" ht="12.75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</row>
    <row r="1511" spans="1:14" ht="12.75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</row>
    <row r="1512" spans="1:14" ht="12.75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</row>
    <row r="1513" spans="1:14" ht="12.75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</row>
    <row r="1514" spans="1:14" ht="12.75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</row>
    <row r="1515" spans="1:14" ht="12.75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</row>
    <row r="1516" spans="1:14" ht="12.75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</row>
    <row r="1517" spans="1:14" ht="12.75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</row>
    <row r="1518" spans="1:14" ht="12.75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</row>
    <row r="1519" spans="1:14" ht="12.75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</row>
    <row r="1520" spans="1:14" ht="12.75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</row>
    <row r="1521" spans="1:14" ht="12.75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</row>
    <row r="1522" spans="1:14" ht="12.75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</row>
    <row r="1523" spans="1:14" ht="12.75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</row>
    <row r="1524" spans="1:14" ht="12.75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</row>
    <row r="1525" spans="1:14" ht="12.75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</row>
    <row r="1526" spans="1:14" ht="12.75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</row>
    <row r="1527" spans="1:14" ht="12.75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</row>
    <row r="1528" spans="1:14" ht="12.75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</row>
    <row r="1529" spans="1:14" ht="12.75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</row>
    <row r="1530" spans="1:14" ht="12.75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</row>
    <row r="1531" spans="1:14" ht="12.75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</row>
    <row r="1532" spans="1:14" ht="12.75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</row>
    <row r="1533" spans="1:14" ht="12.75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</row>
    <row r="1534" spans="1:14" ht="12.75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</row>
    <row r="1535" spans="1:14" ht="12.75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</row>
    <row r="1536" spans="1:14" ht="12.75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</row>
    <row r="1537" spans="1:14" ht="12.75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</row>
    <row r="1538" spans="1:14" ht="12.75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</row>
    <row r="1539" spans="1:14" ht="12.75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</row>
    <row r="1540" spans="1:14" ht="12.75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</row>
    <row r="1541" spans="1:14" ht="12.75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</row>
    <row r="1542" spans="1:14" ht="12.75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</row>
    <row r="1543" spans="1:14" ht="12.75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</row>
    <row r="1544" spans="1:14" ht="12.75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</row>
    <row r="1545" spans="1:14" ht="12.75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</row>
    <row r="1546" spans="1:14" ht="12.75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</row>
    <row r="1547" spans="1:14" ht="12.75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</row>
    <row r="1548" spans="1:14" ht="12.75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</row>
    <row r="1549" spans="1:14" ht="12.75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</row>
    <row r="1550" spans="1:14" ht="12.75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</row>
    <row r="1551" spans="1:14" ht="12.75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</row>
    <row r="1552" spans="1:14" ht="12.75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</row>
    <row r="1553" spans="1:14" ht="12.75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</row>
    <row r="1554" spans="1:14" ht="12.75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</row>
    <row r="1555" spans="1:14" ht="12.75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</row>
    <row r="1556" spans="1:14" ht="12.75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</row>
    <row r="1557" spans="1:14" ht="12.75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</row>
    <row r="1558" spans="1:14" ht="12.75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</row>
    <row r="1559" spans="1:14" ht="12.75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</row>
    <row r="1560" spans="1:14" ht="12.75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</row>
    <row r="1561" spans="1:14" ht="12.75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</row>
    <row r="1562" spans="1:14" ht="12.75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</row>
    <row r="1563" spans="1:14" ht="12.75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</row>
    <row r="1564" spans="1:14" ht="12.75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</row>
    <row r="1565" spans="1:14" ht="12.75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</row>
    <row r="1566" spans="1:14" ht="12.75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</row>
    <row r="1567" spans="1:14" ht="12.75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</row>
    <row r="1568" spans="1:14" ht="12.75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</row>
    <row r="1569" spans="1:14" ht="12.75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</row>
    <row r="1570" spans="1:14" ht="12.75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</row>
    <row r="1571" spans="1:14" ht="12.75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</row>
    <row r="1572" spans="1:14" ht="12.75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</row>
    <row r="1573" spans="1:14" ht="12.75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</row>
    <row r="1574" spans="1:14" ht="12.75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</row>
    <row r="1575" spans="1:14" ht="12.75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</row>
    <row r="1576" spans="1:14" ht="12.75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</row>
    <row r="1577" spans="1:14" ht="12.75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</row>
    <row r="1578" spans="1:14" ht="12.75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</row>
    <row r="1579" spans="1:14" ht="12.75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</row>
    <row r="1580" spans="1:14" ht="12.75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</row>
    <row r="1581" spans="1:14" ht="12.75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</row>
    <row r="1582" spans="1:14" ht="12.75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</row>
    <row r="1583" spans="1:14" ht="12.75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</row>
    <row r="1584" spans="1:14" ht="12.75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</row>
    <row r="1585" spans="1:14" ht="12.75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</row>
    <row r="1586" spans="1:14" ht="12.75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</row>
    <row r="1587" spans="1:14" ht="12.75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</row>
    <row r="1588" spans="1:14" ht="12.75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</row>
    <row r="1589" spans="1:14" ht="12.75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</row>
    <row r="1590" spans="1:14" ht="12.75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</row>
    <row r="1591" spans="1:14" ht="12.75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</row>
    <row r="1592" spans="1:14" ht="12.75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</row>
    <row r="1593" spans="1:14" ht="12.75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</row>
    <row r="1594" spans="1:14" ht="12.75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</row>
    <row r="1595" spans="1:14" ht="12.75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</row>
    <row r="1596" spans="1:14" ht="12.75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</row>
    <row r="1597" spans="1:14" ht="12.75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</row>
    <row r="1598" spans="1:14" ht="12.75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</row>
    <row r="1599" spans="1:14" ht="12.75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</row>
    <row r="1600" spans="1:14" ht="12.75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</row>
    <row r="1601" spans="1:14" ht="12.75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</row>
    <row r="1602" spans="1:14" ht="12.75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</row>
    <row r="1603" spans="1:14" ht="12.75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</row>
    <row r="1604" spans="1:14" ht="12.75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</row>
    <row r="1605" spans="1:14" ht="12.75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</row>
    <row r="1606" spans="1:14" ht="12.75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</row>
    <row r="1607" spans="1:14" ht="12.75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</row>
    <row r="1608" spans="1:14" ht="12.75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</row>
    <row r="1609" spans="1:14" ht="12.75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</row>
    <row r="1610" spans="1:14" ht="12.75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</row>
    <row r="1611" spans="1:14" ht="12.75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</row>
    <row r="1612" spans="1:14" ht="12.75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</row>
    <row r="1613" spans="1:14" ht="12.75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</row>
    <row r="1614" spans="1:14" ht="12.75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</row>
    <row r="1615" spans="1:14" ht="12.75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</row>
    <row r="1616" spans="1:14" ht="12.75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</row>
    <row r="1617" spans="1:14" ht="12.75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</row>
    <row r="1618" spans="1:14" ht="12.75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</row>
    <row r="1619" spans="1:14" ht="12.75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</row>
    <row r="1620" spans="1:14" ht="12.75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</row>
    <row r="1621" spans="1:14" ht="12.75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</row>
    <row r="1622" spans="1:14" ht="12.75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</row>
    <row r="1623" spans="1:14" ht="12.75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</row>
    <row r="1624" spans="1:14" ht="12.75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</row>
    <row r="1625" spans="1:14" ht="12.75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</row>
    <row r="1626" spans="1:14" ht="12.75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</row>
    <row r="1627" spans="1:14" ht="12.75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</row>
    <row r="1628" spans="1:14" ht="12.75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</row>
    <row r="1629" spans="1:14" ht="12.75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</row>
    <row r="1630" spans="1:14" ht="12.75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</row>
    <row r="1631" spans="1:14" ht="12.75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</row>
    <row r="1632" spans="1:14" ht="12.75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</row>
    <row r="1633" spans="1:14" ht="12.75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</row>
    <row r="1634" spans="1:14" ht="12.75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3"/>
    </row>
    <row r="1635" spans="1:14" ht="12.75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3"/>
    </row>
    <row r="1636" spans="1:14" ht="12.75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</row>
    <row r="1637" spans="1:14" ht="12.75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</row>
    <row r="1638" spans="1:14" ht="12.75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</row>
    <row r="1639" spans="1:14" ht="12.75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</row>
    <row r="1640" spans="1:14" ht="12.75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</row>
    <row r="1641" spans="1:14" ht="12.75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</row>
    <row r="1642" spans="1:14" ht="12.75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</row>
    <row r="1643" spans="1:14" ht="12.75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</row>
    <row r="1644" spans="1:14" ht="12.75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</row>
    <row r="1645" spans="1:14" ht="12.75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</row>
    <row r="1646" spans="1:14" ht="12.75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</row>
    <row r="1647" spans="1:14" ht="12.75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</row>
    <row r="1648" spans="1:14" ht="12.75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</row>
    <row r="1649" spans="1:14" ht="12.75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</row>
    <row r="1650" spans="1:14" ht="12.75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3"/>
    </row>
    <row r="1651" spans="1:14" ht="12.75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3"/>
    </row>
    <row r="1652" spans="1:14" ht="12.75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3"/>
    </row>
    <row r="1653" spans="1:14" ht="12.75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</row>
    <row r="1654" spans="1:14" ht="12.75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3"/>
    </row>
    <row r="1655" spans="1:14" ht="12.75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</row>
    <row r="1656" spans="1:14" ht="12.75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</row>
    <row r="1657" spans="1:14" ht="12.75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3"/>
    </row>
    <row r="1658" spans="1:14" ht="12.75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</row>
    <row r="1659" spans="1:14" ht="12.75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</row>
    <row r="1660" spans="1:14" ht="12.75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</row>
    <row r="1661" spans="1:14" ht="12.75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3"/>
    </row>
    <row r="1662" spans="1:14" ht="12.75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3"/>
    </row>
    <row r="1663" spans="1:14" ht="12.75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</row>
    <row r="1664" spans="1:14" ht="12.75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</row>
    <row r="1665" spans="1:14" ht="12.75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3"/>
    </row>
    <row r="1666" spans="1:14" ht="12.75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3"/>
    </row>
    <row r="1667" spans="1:14" ht="12.75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3"/>
    </row>
    <row r="1668" spans="1:14" ht="12.75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3"/>
    </row>
    <row r="1669" spans="1:14" ht="12.75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3"/>
    </row>
    <row r="1670" spans="1:14" ht="12.75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3"/>
    </row>
    <row r="1671" spans="1:14" ht="12.75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3"/>
    </row>
    <row r="1672" spans="1:14" ht="12.75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3"/>
    </row>
    <row r="1673" spans="1:14" ht="12.75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3"/>
    </row>
    <row r="1674" spans="1:14" ht="12.75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3"/>
    </row>
    <row r="1675" spans="1:14" ht="12.75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3"/>
    </row>
    <row r="1676" spans="1:14" ht="12.75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3"/>
    </row>
    <row r="1677" spans="1:14" ht="12.75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3"/>
    </row>
    <row r="1678" spans="1:14" ht="12.75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3"/>
    </row>
    <row r="1679" spans="1:14" ht="12.75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3"/>
    </row>
    <row r="1680" spans="1:14" ht="12.75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3"/>
    </row>
    <row r="1681" spans="1:14" ht="12.75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3"/>
    </row>
    <row r="1682" spans="1:14" ht="12.75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3"/>
    </row>
    <row r="1683" spans="1:14" ht="12.75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3"/>
    </row>
    <row r="1684" spans="1:14" ht="12.75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3"/>
    </row>
    <row r="1685" spans="1:14" ht="12.75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3"/>
    </row>
    <row r="1686" spans="1:14" ht="12.75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3"/>
    </row>
    <row r="1687" spans="1:14" ht="12.75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3"/>
    </row>
    <row r="1688" spans="1:14" ht="12.75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3"/>
    </row>
    <row r="1689" spans="1:14" ht="12.75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3"/>
    </row>
    <row r="1690" spans="1:14" ht="12.75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3"/>
    </row>
    <row r="1691" spans="1:14" ht="12.75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3"/>
    </row>
    <row r="1692" spans="1:14" ht="12.75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3"/>
    </row>
    <row r="1693" spans="1:14" ht="12.75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3"/>
    </row>
    <row r="1694" spans="1:14" ht="12.75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3"/>
    </row>
    <row r="1695" spans="1:14" ht="12.75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3"/>
    </row>
    <row r="1696" spans="1:14" ht="12.75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3"/>
    </row>
    <row r="1697" spans="1:14" ht="12.75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3"/>
    </row>
    <row r="1698" spans="1:14" ht="12.75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3"/>
    </row>
    <row r="1699" spans="1:14" ht="12.75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3"/>
    </row>
    <row r="1700" spans="1:14" ht="12.75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3"/>
    </row>
    <row r="1701" spans="1:14" ht="12.75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3"/>
    </row>
    <row r="1702" spans="1:14" ht="12.75">
      <c r="A1702" s="3"/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3"/>
    </row>
    <row r="1703" spans="1:14" ht="12.75">
      <c r="A1703" s="3"/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3"/>
    </row>
    <row r="1704" spans="1:14" ht="12.75">
      <c r="A1704" s="3"/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3"/>
    </row>
    <row r="1705" spans="1:14" ht="12.75">
      <c r="A1705" s="3"/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3"/>
    </row>
    <row r="1706" spans="1:14" ht="12.75">
      <c r="A1706" s="3"/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3"/>
    </row>
    <row r="1707" spans="1:14" ht="12.75">
      <c r="A1707" s="3"/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3"/>
    </row>
    <row r="1708" spans="1:14" ht="12.75">
      <c r="A1708" s="3"/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3"/>
    </row>
    <row r="1709" spans="1:14" ht="12.75">
      <c r="A1709" s="3"/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3"/>
    </row>
    <row r="1710" spans="1:14" ht="12.75">
      <c r="A1710" s="3"/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3"/>
    </row>
    <row r="1711" spans="1:14" ht="12.75">
      <c r="A1711" s="3"/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3"/>
    </row>
    <row r="1712" spans="1:14" ht="12.75">
      <c r="A1712" s="3"/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3"/>
    </row>
    <row r="1713" spans="1:14" ht="12.75">
      <c r="A1713" s="3"/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3"/>
    </row>
    <row r="1714" spans="1:14" ht="12.75">
      <c r="A1714" s="3"/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3"/>
    </row>
    <row r="1715" spans="1:14" ht="12.75">
      <c r="A1715" s="3"/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3"/>
    </row>
    <row r="1716" spans="1:14" ht="12.75">
      <c r="A1716" s="3"/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3"/>
    </row>
    <row r="1717" spans="1:14" ht="12.75">
      <c r="A1717" s="3"/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3"/>
    </row>
    <row r="1718" spans="1:14" ht="12.75">
      <c r="A1718" s="3"/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3"/>
    </row>
    <row r="1719" spans="1:14" ht="12.75">
      <c r="A1719" s="3"/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3"/>
    </row>
    <row r="1720" spans="1:14" ht="12.75">
      <c r="A1720" s="3"/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3"/>
    </row>
    <row r="1721" spans="1:14" ht="12.75">
      <c r="A1721" s="3"/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3"/>
    </row>
    <row r="1722" spans="1:14" ht="12.75">
      <c r="A1722" s="3"/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3"/>
    </row>
    <row r="1723" spans="1:14" ht="12.75">
      <c r="A1723" s="3"/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3"/>
    </row>
    <row r="1724" spans="1:14" ht="12.75">
      <c r="A1724" s="3"/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3"/>
    </row>
    <row r="1725" spans="1:14" ht="12.75">
      <c r="A1725" s="3"/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3"/>
    </row>
    <row r="1726" spans="1:14" ht="12.75">
      <c r="A1726" s="3"/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3"/>
    </row>
    <row r="1727" spans="1:14" ht="12.75">
      <c r="A1727" s="3"/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3"/>
    </row>
    <row r="1728" spans="1:14" ht="12.75">
      <c r="A1728" s="3"/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3"/>
    </row>
    <row r="1729" spans="1:14" ht="12.75">
      <c r="A1729" s="3"/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3"/>
    </row>
    <row r="1730" spans="1:14" ht="12.75">
      <c r="A1730" s="3"/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3"/>
    </row>
    <row r="1731" spans="1:14" ht="12.75">
      <c r="A1731" s="3"/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3"/>
    </row>
    <row r="1732" spans="1:14" ht="12.75">
      <c r="A1732" s="3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3"/>
    </row>
    <row r="1733" spans="1:14" ht="12.75">
      <c r="A1733" s="3"/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3"/>
    </row>
    <row r="1734" spans="1:14" ht="12.75">
      <c r="A1734" s="3"/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3"/>
    </row>
    <row r="1735" spans="1:14" ht="12.75">
      <c r="A1735" s="3"/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3"/>
    </row>
    <row r="1736" spans="1:14" ht="12.75">
      <c r="A1736" s="3"/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3"/>
    </row>
    <row r="1737" spans="1:14" ht="12.75">
      <c r="A1737" s="3"/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3"/>
    </row>
    <row r="1738" spans="1:14" ht="12.75">
      <c r="A1738" s="3"/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3"/>
    </row>
    <row r="1739" spans="1:14" ht="12.75">
      <c r="A1739" s="3"/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3"/>
    </row>
    <row r="1740" spans="1:14" ht="12.75">
      <c r="A1740" s="3"/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3"/>
    </row>
    <row r="1741" spans="1:14" ht="12.75">
      <c r="A1741" s="3"/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3"/>
    </row>
    <row r="1742" spans="1:14" ht="12.75">
      <c r="A1742" s="3"/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3"/>
    </row>
    <row r="1743" spans="1:14" ht="12.75">
      <c r="A1743" s="3"/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3"/>
    </row>
    <row r="1744" spans="1:14" ht="12.75">
      <c r="A1744" s="3"/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3"/>
    </row>
    <row r="1745" spans="1:14" ht="12.75">
      <c r="A1745" s="3"/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3"/>
    </row>
    <row r="1746" spans="1:14" ht="12.75">
      <c r="A1746" s="3"/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3"/>
    </row>
    <row r="1747" spans="1:14" ht="12.75">
      <c r="A1747" s="3"/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3"/>
    </row>
    <row r="1748" spans="1:14" ht="12.75">
      <c r="A1748" s="3"/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3"/>
    </row>
    <row r="1749" spans="1:14" ht="12.75">
      <c r="A1749" s="3"/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3"/>
    </row>
    <row r="1750" spans="1:14" ht="12.75">
      <c r="A1750" s="3"/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3"/>
    </row>
    <row r="1751" spans="1:14" ht="12.75">
      <c r="A1751" s="3"/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3"/>
    </row>
    <row r="1752" spans="1:14" ht="12.75">
      <c r="A1752" s="3"/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3"/>
    </row>
    <row r="1753" spans="1:14" ht="12.75">
      <c r="A1753" s="3"/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3"/>
    </row>
    <row r="1754" spans="1:14" ht="12.75">
      <c r="A1754" s="3"/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3"/>
    </row>
    <row r="1755" spans="1:14" ht="12.75">
      <c r="A1755" s="3"/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3"/>
    </row>
    <row r="1756" spans="1:14" ht="12.75">
      <c r="A1756" s="3"/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3"/>
    </row>
    <row r="1757" spans="1:14" ht="12.75">
      <c r="A1757" s="3"/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3"/>
    </row>
    <row r="1758" spans="1:14" ht="12.75">
      <c r="A1758" s="3"/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3"/>
    </row>
    <row r="1759" spans="1:14" ht="12.75">
      <c r="A1759" s="3"/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3"/>
    </row>
    <row r="1760" spans="1:14" ht="12.75">
      <c r="A1760" s="3"/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3"/>
    </row>
    <row r="1761" spans="1:14" ht="12.75">
      <c r="A1761" s="3"/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3"/>
    </row>
    <row r="1762" spans="1:14" ht="12.75">
      <c r="A1762" s="3"/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3"/>
    </row>
    <row r="1763" spans="1:14" ht="12.75">
      <c r="A1763" s="3"/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3"/>
    </row>
    <row r="1764" spans="1:14" ht="12.75">
      <c r="A1764" s="3"/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3"/>
    </row>
    <row r="1765" spans="1:14" ht="12.75">
      <c r="A1765" s="3"/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3"/>
    </row>
    <row r="1766" spans="1:14" ht="12.75">
      <c r="A1766" s="3"/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3"/>
    </row>
    <row r="1767" spans="1:14" ht="12.75">
      <c r="A1767" s="3"/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3"/>
    </row>
    <row r="1768" spans="1:14" ht="12.75">
      <c r="A1768" s="3"/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3"/>
    </row>
    <row r="1769" spans="1:14" ht="12.75">
      <c r="A1769" s="3"/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3"/>
    </row>
    <row r="1770" spans="1:14" ht="12.75">
      <c r="A1770" s="3"/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3"/>
    </row>
    <row r="1771" spans="1:14" ht="12.75">
      <c r="A1771" s="3"/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3"/>
    </row>
    <row r="1772" spans="1:14" ht="12.75">
      <c r="A1772" s="3"/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3"/>
    </row>
    <row r="1773" spans="1:14" ht="12.75">
      <c r="A1773" s="3"/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3"/>
    </row>
    <row r="1774" spans="1:14" ht="12.75">
      <c r="A1774" s="3"/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3"/>
    </row>
    <row r="1775" spans="1:14" ht="12.75">
      <c r="A1775" s="3"/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3"/>
    </row>
    <row r="1776" spans="1:14" ht="12.75">
      <c r="A1776" s="3"/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3"/>
    </row>
    <row r="1777" spans="1:14" ht="12.75">
      <c r="A1777" s="3"/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</row>
    <row r="1778" spans="1:14" ht="12.75">
      <c r="A1778" s="3"/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3"/>
    </row>
    <row r="1779" spans="1:14" ht="12.75">
      <c r="A1779" s="3"/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3"/>
    </row>
    <row r="1780" spans="1:14" ht="12.75">
      <c r="A1780" s="3"/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3"/>
    </row>
    <row r="1781" spans="1:14" ht="12.75">
      <c r="A1781" s="3"/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3"/>
    </row>
    <row r="1782" spans="1:14" ht="12.75">
      <c r="A1782" s="3"/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3"/>
    </row>
    <row r="1783" spans="1:14" ht="12.75">
      <c r="A1783" s="3"/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3"/>
    </row>
    <row r="1784" spans="1:14" ht="12.75">
      <c r="A1784" s="3"/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3"/>
    </row>
    <row r="1785" spans="1:14" ht="12.75">
      <c r="A1785" s="3"/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3"/>
    </row>
    <row r="1786" spans="1:14" ht="12.75">
      <c r="A1786" s="3"/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3"/>
    </row>
    <row r="1787" spans="1:14" ht="12.75">
      <c r="A1787" s="3"/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3"/>
    </row>
    <row r="1788" spans="1:14" ht="12.75">
      <c r="A1788" s="3"/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3"/>
    </row>
    <row r="1789" spans="1:14" ht="12.75">
      <c r="A1789" s="3"/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3"/>
    </row>
    <row r="1790" spans="1:14" ht="12.75">
      <c r="A1790" s="3"/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3"/>
    </row>
    <row r="1791" spans="1:14" ht="12.75">
      <c r="A1791" s="3"/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3"/>
    </row>
    <row r="1792" spans="1:14" ht="12.75">
      <c r="A1792" s="3"/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3"/>
    </row>
    <row r="1793" spans="1:14" ht="12.75">
      <c r="A1793" s="3"/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3"/>
    </row>
    <row r="1794" spans="1:14" ht="12.75">
      <c r="A1794" s="3"/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3"/>
    </row>
    <row r="1795" spans="1:14" ht="12.75">
      <c r="A1795" s="3"/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3"/>
    </row>
    <row r="1796" spans="1:14" ht="12.75">
      <c r="A1796" s="3"/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3"/>
    </row>
    <row r="1797" spans="1:14" ht="12.75">
      <c r="A1797" s="3"/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3"/>
    </row>
    <row r="1798" spans="1:14" ht="12.75">
      <c r="A1798" s="3"/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3"/>
    </row>
    <row r="1799" spans="1:14" ht="12.75">
      <c r="A1799" s="3"/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3"/>
    </row>
    <row r="1800" spans="1:14" ht="12.75">
      <c r="A1800" s="3"/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3"/>
    </row>
    <row r="1801" spans="1:14" ht="12.75">
      <c r="A1801" s="3"/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3"/>
    </row>
    <row r="1802" spans="1:14" ht="12.75">
      <c r="A1802" s="3"/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3"/>
    </row>
    <row r="1803" spans="1:14" ht="12.75">
      <c r="A1803" s="3"/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3"/>
    </row>
    <row r="1804" spans="1:14" ht="12.75">
      <c r="A1804" s="3"/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3"/>
    </row>
    <row r="1805" spans="1:14" ht="12.75">
      <c r="A1805" s="3"/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3"/>
    </row>
    <row r="1806" spans="1:14" ht="12.75">
      <c r="A1806" s="3"/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3"/>
    </row>
    <row r="1807" spans="1:14" ht="12.75">
      <c r="A1807" s="3"/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3"/>
    </row>
    <row r="1808" spans="1:14" ht="12.75">
      <c r="A1808" s="3"/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3"/>
    </row>
    <row r="1809" spans="1:14" ht="12.75">
      <c r="A1809" s="3"/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3"/>
    </row>
    <row r="1810" spans="1:14" ht="12.75">
      <c r="A1810" s="3"/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3"/>
    </row>
    <row r="1811" spans="1:14" ht="12.75">
      <c r="A1811" s="3"/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3"/>
    </row>
    <row r="1812" spans="1:14" ht="12.75">
      <c r="A1812" s="3"/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3"/>
    </row>
    <row r="1813" spans="1:14" ht="12.75">
      <c r="A1813" s="3"/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3"/>
    </row>
    <row r="1814" spans="1:14" ht="12.75">
      <c r="A1814" s="3"/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3"/>
    </row>
    <row r="1815" spans="1:14" ht="12.75">
      <c r="A1815" s="3"/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  <c r="N1815" s="3"/>
    </row>
    <row r="1816" spans="1:14" ht="12.75">
      <c r="A1816" s="3"/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3"/>
      <c r="N1816" s="3"/>
    </row>
    <row r="1817" spans="1:14" ht="12.75">
      <c r="A1817" s="3"/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3"/>
    </row>
    <row r="1818" spans="1:14" ht="12.75">
      <c r="A1818" s="3"/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  <c r="N1818" s="3"/>
    </row>
    <row r="1819" spans="1:14" ht="12.75">
      <c r="A1819" s="3"/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3"/>
    </row>
    <row r="1820" spans="1:14" ht="12.75">
      <c r="A1820" s="3"/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  <c r="N1820" s="3"/>
    </row>
    <row r="1821" spans="1:14" ht="12.75">
      <c r="A1821" s="3"/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3"/>
    </row>
    <row r="1822" spans="1:14" ht="12.75">
      <c r="A1822" s="3"/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  <c r="N1822" s="3"/>
    </row>
    <row r="1823" spans="1:14" ht="12.75">
      <c r="A1823" s="3"/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3"/>
    </row>
    <row r="1824" spans="1:14" ht="12.75">
      <c r="A1824" s="3"/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3"/>
    </row>
    <row r="1825" spans="1:14" ht="12.75">
      <c r="A1825" s="3"/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3"/>
    </row>
    <row r="1826" spans="1:14" ht="12.75">
      <c r="A1826" s="3"/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  <c r="N1826" s="3"/>
    </row>
    <row r="1827" spans="1:14" ht="12.75">
      <c r="A1827" s="3"/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3"/>
    </row>
    <row r="1828" spans="1:14" ht="12.75">
      <c r="A1828" s="3"/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3"/>
    </row>
    <row r="1829" spans="1:14" ht="12.75">
      <c r="A1829" s="3"/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3"/>
    </row>
    <row r="1830" spans="1:14" ht="12.75">
      <c r="A1830" s="3"/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3"/>
      <c r="N1830" s="3"/>
    </row>
    <row r="1831" spans="1:14" ht="12.75">
      <c r="A1831" s="3"/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3"/>
    </row>
    <row r="1832" spans="1:14" ht="12.75">
      <c r="A1832" s="3"/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3"/>
      <c r="N1832" s="3"/>
    </row>
    <row r="1833" spans="1:14" ht="12.75">
      <c r="A1833" s="3"/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3"/>
      <c r="N1833" s="3"/>
    </row>
    <row r="1834" spans="1:14" ht="12.75">
      <c r="A1834" s="3"/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3"/>
      <c r="N1834" s="3"/>
    </row>
    <row r="1835" spans="1:14" ht="12.75">
      <c r="A1835" s="3"/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3"/>
      <c r="N1835" s="3"/>
    </row>
    <row r="1836" spans="1:14" ht="12.75">
      <c r="A1836" s="3"/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3"/>
      <c r="N1836" s="3"/>
    </row>
    <row r="1837" spans="1:14" ht="12.75">
      <c r="A1837" s="3"/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3"/>
      <c r="N1837" s="3"/>
    </row>
    <row r="1838" spans="1:14" ht="12.75">
      <c r="A1838" s="3"/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3"/>
      <c r="N1838" s="3"/>
    </row>
    <row r="1839" spans="1:14" ht="12.75">
      <c r="A1839" s="3"/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3"/>
      <c r="N1839" s="3"/>
    </row>
    <row r="1840" spans="1:14" ht="12.75">
      <c r="A1840" s="3"/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3"/>
      <c r="N1840" s="3"/>
    </row>
    <row r="1841" spans="1:14" ht="12.75">
      <c r="A1841" s="3"/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3"/>
      <c r="N1841" s="3"/>
    </row>
    <row r="1842" spans="1:14" ht="12.75">
      <c r="A1842" s="3"/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3"/>
      <c r="N1842" s="3"/>
    </row>
    <row r="1843" spans="1:14" ht="12.75">
      <c r="A1843" s="3"/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3"/>
      <c r="N1843" s="3"/>
    </row>
    <row r="1844" spans="1:14" ht="12.75">
      <c r="A1844" s="3"/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3"/>
      <c r="N1844" s="3"/>
    </row>
    <row r="1845" spans="1:14" ht="12.75">
      <c r="A1845" s="3"/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  <c r="N1845" s="3"/>
    </row>
    <row r="1846" spans="1:14" ht="12.75">
      <c r="A1846" s="3"/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3"/>
      <c r="N1846" s="3"/>
    </row>
    <row r="1847" spans="1:14" ht="12.75">
      <c r="A1847" s="3"/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3"/>
      <c r="N1847" s="3"/>
    </row>
    <row r="1848" spans="1:14" ht="12.75">
      <c r="A1848" s="3"/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3"/>
      <c r="N1848" s="3"/>
    </row>
    <row r="1849" spans="1:14" ht="12.75">
      <c r="A1849" s="3"/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3"/>
      <c r="N1849" s="3"/>
    </row>
    <row r="1850" spans="1:14" ht="12.75">
      <c r="A1850" s="3"/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3"/>
      <c r="N1850" s="3"/>
    </row>
    <row r="1851" spans="1:14" ht="12.75">
      <c r="A1851" s="3"/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3"/>
      <c r="N1851" s="3"/>
    </row>
    <row r="1852" spans="1:14" ht="12.75">
      <c r="A1852" s="3"/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3"/>
      <c r="N1852" s="3"/>
    </row>
    <row r="1853" spans="1:14" ht="12.75">
      <c r="A1853" s="3"/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3"/>
      <c r="N1853" s="3"/>
    </row>
    <row r="1854" spans="1:14" ht="12.75">
      <c r="A1854" s="3"/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3"/>
      <c r="N1854" s="3"/>
    </row>
    <row r="1855" spans="1:14" ht="12.75">
      <c r="A1855" s="3"/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  <c r="N1855" s="3"/>
    </row>
    <row r="1856" spans="1:14" ht="12.75">
      <c r="A1856" s="3"/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3"/>
      <c r="N1856" s="3"/>
    </row>
    <row r="1857" spans="1:14" ht="12.75">
      <c r="A1857" s="3"/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3"/>
      <c r="N1857" s="3"/>
    </row>
    <row r="1858" spans="1:14" ht="12.75">
      <c r="A1858" s="3"/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3"/>
      <c r="N1858" s="3"/>
    </row>
    <row r="1859" spans="1:14" ht="12.75">
      <c r="A1859" s="3"/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3"/>
      <c r="N1859" s="3"/>
    </row>
    <row r="1860" spans="1:14" ht="12.75">
      <c r="A1860" s="3"/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3"/>
      <c r="N1860" s="3"/>
    </row>
    <row r="1861" spans="1:14" ht="12.75">
      <c r="A1861" s="3"/>
      <c r="B1861" s="3"/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3"/>
      <c r="N1861" s="3"/>
    </row>
    <row r="1862" spans="1:14" ht="12.75">
      <c r="A1862" s="3"/>
      <c r="B1862" s="3"/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3"/>
      <c r="N1862" s="3"/>
    </row>
    <row r="1863" spans="1:14" ht="12.75">
      <c r="A1863" s="3"/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3"/>
      <c r="N1863" s="3"/>
    </row>
    <row r="1864" spans="1:14" ht="12.75">
      <c r="A1864" s="3"/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3"/>
      <c r="N1864" s="3"/>
    </row>
    <row r="1865" spans="1:14" ht="12.75">
      <c r="A1865" s="3"/>
      <c r="B1865" s="3"/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3"/>
      <c r="N1865" s="3"/>
    </row>
    <row r="1866" spans="1:14" ht="12.75">
      <c r="A1866" s="3"/>
      <c r="B1866" s="3"/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3"/>
      <c r="N1866" s="3"/>
    </row>
    <row r="1867" spans="1:14" ht="12.75">
      <c r="A1867" s="3"/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3"/>
      <c r="N1867" s="3"/>
    </row>
    <row r="1868" spans="1:14" ht="12.75">
      <c r="A1868" s="3"/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3"/>
      <c r="N1868" s="3"/>
    </row>
    <row r="1869" spans="1:14" ht="12.75">
      <c r="A1869" s="3"/>
      <c r="B1869" s="3"/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3"/>
      <c r="N1869" s="3"/>
    </row>
    <row r="1870" spans="1:14" ht="12.75">
      <c r="A1870" s="3"/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3"/>
      <c r="N1870" s="3"/>
    </row>
    <row r="1871" spans="1:14" ht="12.75">
      <c r="A1871" s="3"/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3"/>
      <c r="N1871" s="3"/>
    </row>
    <row r="1872" spans="1:14" ht="12.75">
      <c r="A1872" s="3"/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3"/>
      <c r="N1872" s="3"/>
    </row>
    <row r="1873" spans="1:14" ht="12.75">
      <c r="A1873" s="3"/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3"/>
      <c r="N1873" s="3"/>
    </row>
    <row r="1874" spans="1:14" ht="12.75">
      <c r="A1874" s="3"/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3"/>
      <c r="N1874" s="3"/>
    </row>
    <row r="1875" spans="1:14" ht="12.75">
      <c r="A1875" s="3"/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3"/>
      <c r="N1875" s="3"/>
    </row>
    <row r="1876" spans="1:14" ht="12.75">
      <c r="A1876" s="3"/>
      <c r="B1876" s="3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3"/>
      <c r="N1876" s="3"/>
    </row>
    <row r="1877" spans="1:14" ht="12.75">
      <c r="A1877" s="3"/>
      <c r="B1877" s="3"/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3"/>
      <c r="N1877" s="3"/>
    </row>
    <row r="1878" spans="1:14" ht="12.75">
      <c r="A1878" s="3"/>
      <c r="B1878" s="3"/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3"/>
      <c r="N1878" s="3"/>
    </row>
    <row r="1879" spans="1:14" ht="12.75">
      <c r="A1879" s="3"/>
      <c r="B1879" s="3"/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3"/>
      <c r="N1879" s="3"/>
    </row>
    <row r="1880" spans="1:14" ht="12.75">
      <c r="A1880" s="3"/>
      <c r="B1880" s="3"/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3"/>
      <c r="N1880" s="3"/>
    </row>
    <row r="1881" spans="1:14" ht="12.75">
      <c r="A1881" s="3"/>
      <c r="B1881" s="3"/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3"/>
      <c r="N1881" s="3"/>
    </row>
    <row r="1882" spans="1:14" ht="12.75">
      <c r="A1882" s="3"/>
      <c r="B1882" s="3"/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3"/>
      <c r="N1882" s="3"/>
    </row>
    <row r="1883" spans="1:14" ht="12.75">
      <c r="A1883" s="3"/>
      <c r="B1883" s="3"/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3"/>
      <c r="N1883" s="3"/>
    </row>
    <row r="1884" spans="1:14" ht="12.75">
      <c r="A1884" s="3"/>
      <c r="B1884" s="3"/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3"/>
      <c r="N1884" s="3"/>
    </row>
    <row r="1885" spans="1:14" ht="12.75">
      <c r="A1885" s="3"/>
      <c r="B1885" s="3"/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3"/>
      <c r="N1885" s="3"/>
    </row>
    <row r="1886" spans="1:14" ht="12.75">
      <c r="A1886" s="3"/>
      <c r="B1886" s="3"/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3"/>
      <c r="N1886" s="3"/>
    </row>
    <row r="1887" spans="1:14" ht="12.75">
      <c r="A1887" s="3"/>
      <c r="B1887" s="3"/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3"/>
      <c r="N1887" s="3"/>
    </row>
    <row r="1888" spans="1:14" ht="12.75">
      <c r="A1888" s="3"/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3"/>
      <c r="N1888" s="3"/>
    </row>
    <row r="1889" spans="1:14" ht="12.75">
      <c r="A1889" s="3"/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3"/>
      <c r="N1889" s="3"/>
    </row>
    <row r="1890" spans="1:14" ht="12.75">
      <c r="A1890" s="3"/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  <c r="N1890" s="3"/>
    </row>
    <row r="1891" spans="1:14" ht="12.75">
      <c r="A1891" s="3"/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3"/>
      <c r="N1891" s="3"/>
    </row>
    <row r="1892" spans="1:14" ht="12.75">
      <c r="A1892" s="3"/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3"/>
      <c r="N1892" s="3"/>
    </row>
    <row r="1893" spans="1:14" ht="12.75">
      <c r="A1893" s="3"/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3"/>
      <c r="N1893" s="3"/>
    </row>
    <row r="1894" spans="1:14" ht="12.75">
      <c r="A1894" s="3"/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3"/>
      <c r="N1894" s="3"/>
    </row>
    <row r="1895" spans="1:14" ht="12.75">
      <c r="A1895" s="3"/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3"/>
      <c r="N1895" s="3"/>
    </row>
    <row r="1896" spans="1:14" ht="12.75">
      <c r="A1896" s="3"/>
      <c r="B1896" s="3"/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3"/>
      <c r="N1896" s="3"/>
    </row>
    <row r="1897" spans="1:14" ht="12.75">
      <c r="A1897" s="3"/>
      <c r="B1897" s="3"/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3"/>
      <c r="N1897" s="3"/>
    </row>
    <row r="1898" spans="1:14" ht="12.75">
      <c r="A1898" s="3"/>
      <c r="B1898" s="3"/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3"/>
      <c r="N1898" s="3"/>
    </row>
    <row r="1899" spans="1:14" ht="12.75">
      <c r="A1899" s="3"/>
      <c r="B1899" s="3"/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3"/>
      <c r="N1899" s="3"/>
    </row>
    <row r="1900" spans="1:14" ht="12.75">
      <c r="A1900" s="3"/>
      <c r="B1900" s="3"/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3"/>
      <c r="N1900" s="3"/>
    </row>
    <row r="1901" spans="1:14" ht="12.75">
      <c r="A1901" s="3"/>
      <c r="B1901" s="3"/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3"/>
      <c r="N1901" s="3"/>
    </row>
    <row r="1902" spans="1:14" ht="12.75">
      <c r="A1902" s="3"/>
      <c r="B1902" s="3"/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3"/>
      <c r="N1902" s="3"/>
    </row>
    <row r="1903" spans="1:14" ht="12.75">
      <c r="A1903" s="3"/>
      <c r="B1903" s="3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3"/>
      <c r="N1903" s="3"/>
    </row>
    <row r="1904" spans="1:14" ht="12.75">
      <c r="A1904" s="3"/>
      <c r="B1904" s="3"/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3"/>
      <c r="N1904" s="3"/>
    </row>
    <row r="1905" spans="1:14" ht="12.75">
      <c r="A1905" s="3"/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3"/>
      <c r="N1905" s="3"/>
    </row>
    <row r="1906" spans="1:14" ht="12.75">
      <c r="A1906" s="3"/>
      <c r="B1906" s="3"/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3"/>
      <c r="N1906" s="3"/>
    </row>
    <row r="1907" spans="1:14" ht="12.75">
      <c r="A1907" s="3"/>
      <c r="B1907" s="3"/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3"/>
      <c r="N1907" s="3"/>
    </row>
    <row r="1908" spans="1:14" ht="12.75">
      <c r="A1908" s="3"/>
      <c r="B1908" s="3"/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3"/>
      <c r="N1908" s="3"/>
    </row>
    <row r="1909" spans="1:14" ht="12.75">
      <c r="A1909" s="3"/>
      <c r="B1909" s="3"/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3"/>
      <c r="N1909" s="3"/>
    </row>
    <row r="1910" spans="1:14" ht="12.75">
      <c r="A1910" s="3"/>
      <c r="B1910" s="3"/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3"/>
      <c r="N1910" s="3"/>
    </row>
    <row r="1911" spans="1:14" ht="12.75">
      <c r="A1911" s="3"/>
      <c r="B1911" s="3"/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3"/>
      <c r="N1911" s="3"/>
    </row>
    <row r="1912" spans="1:14" ht="12.75">
      <c r="A1912" s="3"/>
      <c r="B1912" s="3"/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3"/>
      <c r="N1912" s="3"/>
    </row>
    <row r="1913" spans="1:14" ht="12.75">
      <c r="A1913" s="3"/>
      <c r="B1913" s="3"/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3"/>
      <c r="N1913" s="3"/>
    </row>
    <row r="1914" spans="1:14" ht="12.75">
      <c r="A1914" s="3"/>
      <c r="B1914" s="3"/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3"/>
      <c r="N1914" s="3"/>
    </row>
    <row r="1915" spans="1:14" ht="12.75">
      <c r="A1915" s="3"/>
      <c r="B1915" s="3"/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3"/>
      <c r="N1915" s="3"/>
    </row>
    <row r="1916" spans="1:14" ht="12.75">
      <c r="A1916" s="3"/>
      <c r="B1916" s="3"/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3"/>
      <c r="N1916" s="3"/>
    </row>
    <row r="1917" spans="1:14" ht="12.75">
      <c r="A1917" s="3"/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3"/>
      <c r="N1917" s="3"/>
    </row>
    <row r="1918" spans="1:14" ht="12.75">
      <c r="A1918" s="3"/>
      <c r="B1918" s="3"/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3"/>
      <c r="N1918" s="3"/>
    </row>
    <row r="1919" spans="1:14" ht="12.75">
      <c r="A1919" s="3"/>
      <c r="B1919" s="3"/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3"/>
      <c r="N1919" s="3"/>
    </row>
    <row r="1920" spans="1:14" ht="12.75">
      <c r="A1920" s="3"/>
      <c r="B1920" s="3"/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3"/>
      <c r="N1920" s="3"/>
    </row>
    <row r="1921" spans="1:14" ht="12.75">
      <c r="A1921" s="3"/>
      <c r="B1921" s="3"/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3"/>
      <c r="N1921" s="3"/>
    </row>
    <row r="1922" spans="1:14" ht="12.75">
      <c r="A1922" s="3"/>
      <c r="B1922" s="3"/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3"/>
      <c r="N1922" s="3"/>
    </row>
    <row r="1923" spans="1:14" ht="12.75">
      <c r="A1923" s="3"/>
      <c r="B1923" s="3"/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3"/>
      <c r="N1923" s="3"/>
    </row>
    <row r="1924" spans="1:14" ht="12.75">
      <c r="A1924" s="3"/>
      <c r="B1924" s="3"/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3"/>
      <c r="N1924" s="3"/>
    </row>
    <row r="1925" spans="1:14" ht="12.75">
      <c r="A1925" s="3"/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3"/>
      <c r="N1925" s="3"/>
    </row>
    <row r="1926" spans="1:14" ht="12.75">
      <c r="A1926" s="3"/>
      <c r="B1926" s="3"/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3"/>
      <c r="N1926" s="3"/>
    </row>
    <row r="1927" spans="1:14" ht="12.75">
      <c r="A1927" s="3"/>
      <c r="B1927" s="3"/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3"/>
      <c r="N1927" s="3"/>
    </row>
    <row r="1928" spans="1:14" ht="12.75">
      <c r="A1928" s="3"/>
      <c r="B1928" s="3"/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3"/>
      <c r="N1928" s="3"/>
    </row>
    <row r="1929" spans="1:14" ht="12.75">
      <c r="A1929" s="3"/>
      <c r="B1929" s="3"/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3"/>
      <c r="N1929" s="3"/>
    </row>
    <row r="1930" spans="1:14" ht="12.75">
      <c r="A1930" s="3"/>
      <c r="B1930" s="3"/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3"/>
      <c r="N1930" s="3"/>
    </row>
    <row r="1931" spans="1:14" ht="12.75">
      <c r="A1931" s="3"/>
      <c r="B1931" s="3"/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3"/>
      <c r="N1931" s="3"/>
    </row>
    <row r="1932" spans="1:14" ht="12.75">
      <c r="A1932" s="3"/>
      <c r="B1932" s="3"/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3"/>
      <c r="N1932" s="3"/>
    </row>
    <row r="1933" spans="1:14" ht="12.75">
      <c r="A1933" s="3"/>
      <c r="B1933" s="3"/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3"/>
      <c r="N1933" s="3"/>
    </row>
    <row r="1934" spans="1:14" ht="12.75">
      <c r="A1934" s="3"/>
      <c r="B1934" s="3"/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3"/>
      <c r="N1934" s="3"/>
    </row>
    <row r="1935" spans="1:14" ht="12.75">
      <c r="A1935" s="3"/>
      <c r="B1935" s="3"/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3"/>
      <c r="N1935" s="3"/>
    </row>
    <row r="1936" spans="1:14" ht="12.75">
      <c r="A1936" s="3"/>
      <c r="B1936" s="3"/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3"/>
      <c r="N1936" s="3"/>
    </row>
    <row r="1937" spans="1:14" ht="12.75">
      <c r="A1937" s="3"/>
      <c r="B1937" s="3"/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3"/>
      <c r="N1937" s="3"/>
    </row>
    <row r="1938" spans="1:14" ht="12.75">
      <c r="A1938" s="3"/>
      <c r="B1938" s="3"/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3"/>
      <c r="N1938" s="3"/>
    </row>
    <row r="1939" spans="1:14" ht="12.75">
      <c r="A1939" s="3"/>
      <c r="B1939" s="3"/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3"/>
      <c r="N1939" s="3"/>
    </row>
    <row r="1940" spans="1:14" ht="12.75">
      <c r="A1940" s="3"/>
      <c r="B1940" s="3"/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3"/>
      <c r="N1940" s="3"/>
    </row>
    <row r="1941" spans="1:14" ht="12.75">
      <c r="A1941" s="3"/>
      <c r="B1941" s="3"/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3"/>
      <c r="N1941" s="3"/>
    </row>
    <row r="1942" spans="1:14" ht="12.75">
      <c r="A1942" s="3"/>
      <c r="B1942" s="3"/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3"/>
      <c r="N1942" s="3"/>
    </row>
    <row r="1943" spans="1:14" ht="12.75">
      <c r="A1943" s="3"/>
      <c r="B1943" s="3"/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3"/>
      <c r="N1943" s="3"/>
    </row>
    <row r="1944" spans="1:14" ht="12.75">
      <c r="A1944" s="3"/>
      <c r="B1944" s="3"/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3"/>
      <c r="N1944" s="3"/>
    </row>
    <row r="1945" spans="1:14" ht="12.75">
      <c r="A1945" s="3"/>
      <c r="B1945" s="3"/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3"/>
      <c r="N1945" s="3"/>
    </row>
    <row r="1946" spans="1:14" ht="12.75">
      <c r="A1946" s="3"/>
      <c r="B1946" s="3"/>
      <c r="C1946" s="3"/>
      <c r="D1946" s="3"/>
      <c r="E1946" s="3"/>
      <c r="F1946" s="3"/>
      <c r="G1946" s="3"/>
      <c r="H1946" s="3"/>
      <c r="I1946" s="3"/>
      <c r="J1946" s="3"/>
      <c r="K1946" s="3"/>
      <c r="L1946" s="3"/>
      <c r="M1946" s="3"/>
      <c r="N1946" s="3"/>
    </row>
    <row r="1947" spans="1:14" ht="12.75">
      <c r="A1947" s="3"/>
      <c r="B1947" s="3"/>
      <c r="C1947" s="3"/>
      <c r="D1947" s="3"/>
      <c r="E1947" s="3"/>
      <c r="F1947" s="3"/>
      <c r="G1947" s="3"/>
      <c r="H1947" s="3"/>
      <c r="I1947" s="3"/>
      <c r="J1947" s="3"/>
      <c r="K1947" s="3"/>
      <c r="L1947" s="3"/>
      <c r="M1947" s="3"/>
      <c r="N1947" s="3"/>
    </row>
    <row r="1948" spans="1:14" ht="12.75">
      <c r="A1948" s="3"/>
      <c r="B1948" s="3"/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3"/>
      <c r="N1948" s="3"/>
    </row>
    <row r="1949" spans="1:14" ht="12.75">
      <c r="A1949" s="3"/>
      <c r="B1949" s="3"/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3"/>
      <c r="N1949" s="3"/>
    </row>
    <row r="1950" spans="1:14" ht="12.75">
      <c r="A1950" s="3"/>
      <c r="B1950" s="3"/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3"/>
      <c r="N1950" s="3"/>
    </row>
    <row r="1951" spans="1:14" ht="12.75">
      <c r="A1951" s="3"/>
      <c r="B1951" s="3"/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3"/>
      <c r="N1951" s="3"/>
    </row>
    <row r="1952" spans="1:14" ht="12.75">
      <c r="A1952" s="3"/>
      <c r="B1952" s="3"/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3"/>
      <c r="N1952" s="3"/>
    </row>
    <row r="1953" spans="1:14" ht="12.75">
      <c r="A1953" s="3"/>
      <c r="B1953" s="3"/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3"/>
      <c r="N1953" s="3"/>
    </row>
    <row r="1954" spans="1:14" ht="12.75">
      <c r="A1954" s="3"/>
      <c r="B1954" s="3"/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3"/>
      <c r="N1954" s="3"/>
    </row>
    <row r="1955" spans="1:14" ht="12.75">
      <c r="A1955" s="3"/>
      <c r="B1955" s="3"/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3"/>
      <c r="N1955" s="3"/>
    </row>
    <row r="1956" spans="1:14" ht="12.75">
      <c r="A1956" s="3"/>
      <c r="B1956" s="3"/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3"/>
      <c r="N1956" s="3"/>
    </row>
    <row r="1957" spans="1:14" ht="12.75">
      <c r="A1957" s="3"/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3"/>
      <c r="N1957" s="3"/>
    </row>
    <row r="1958" spans="1:14" ht="12.75">
      <c r="A1958" s="3"/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3"/>
      <c r="N1958" s="3"/>
    </row>
    <row r="1959" spans="1:14" ht="12.75">
      <c r="A1959" s="3"/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3"/>
      <c r="N1959" s="3"/>
    </row>
    <row r="1960" spans="1:14" ht="12.75">
      <c r="A1960" s="3"/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3"/>
      <c r="N1960" s="3"/>
    </row>
    <row r="1961" spans="1:14" ht="12.75">
      <c r="A1961" s="3"/>
      <c r="B1961" s="3"/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3"/>
      <c r="N1961" s="3"/>
    </row>
    <row r="1962" spans="1:14" ht="12.75">
      <c r="A1962" s="3"/>
      <c r="B1962" s="3"/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3"/>
      <c r="N1962" s="3"/>
    </row>
    <row r="1963" spans="1:14" ht="12.75">
      <c r="A1963" s="3"/>
      <c r="B1963" s="3"/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3"/>
      <c r="N1963" s="3"/>
    </row>
    <row r="1964" spans="1:14" ht="12.75">
      <c r="A1964" s="3"/>
      <c r="B1964" s="3"/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3"/>
      <c r="N1964" s="3"/>
    </row>
    <row r="1965" spans="1:14" ht="12.75">
      <c r="A1965" s="3"/>
      <c r="B1965" s="3"/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3"/>
      <c r="N1965" s="3"/>
    </row>
    <row r="1966" spans="1:14" ht="12.75">
      <c r="A1966" s="3"/>
      <c r="B1966" s="3"/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3"/>
      <c r="N1966" s="3"/>
    </row>
    <row r="1967" spans="1:14" ht="12.75">
      <c r="A1967" s="3"/>
      <c r="B1967" s="3"/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3"/>
      <c r="N1967" s="3"/>
    </row>
    <row r="1968" spans="1:14" ht="12.75">
      <c r="A1968" s="3"/>
      <c r="B1968" s="3"/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3"/>
      <c r="N1968" s="3"/>
    </row>
    <row r="1969" spans="1:14" ht="12.75">
      <c r="A1969" s="3"/>
      <c r="B1969" s="3"/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3"/>
      <c r="N1969" s="3"/>
    </row>
    <row r="1970" spans="1:14" ht="12.75">
      <c r="A1970" s="3"/>
      <c r="B1970" s="3"/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3"/>
      <c r="N1970" s="3"/>
    </row>
    <row r="1971" spans="1:14" ht="12.75">
      <c r="A1971" s="3"/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3"/>
      <c r="N1971" s="3"/>
    </row>
    <row r="1972" spans="1:14" ht="12.75">
      <c r="A1972" s="3"/>
      <c r="B1972" s="3"/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3"/>
      <c r="N1972" s="3"/>
    </row>
    <row r="1973" spans="1:14" ht="12.75">
      <c r="A1973" s="3"/>
      <c r="B1973" s="3"/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3"/>
      <c r="N1973" s="3"/>
    </row>
    <row r="1974" spans="1:14" ht="12.75">
      <c r="A1974" s="3"/>
      <c r="B1974" s="3"/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3"/>
      <c r="N1974" s="3"/>
    </row>
    <row r="1975" spans="1:14" ht="12.75">
      <c r="A1975" s="3"/>
      <c r="B1975" s="3"/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3"/>
      <c r="N1975" s="3"/>
    </row>
    <row r="1976" spans="1:14" ht="12.75">
      <c r="A1976" s="3"/>
      <c r="B1976" s="3"/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3"/>
      <c r="N1976" s="3"/>
    </row>
    <row r="1977" spans="1:14" ht="12.75">
      <c r="A1977" s="3"/>
      <c r="B1977" s="3"/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3"/>
      <c r="N1977" s="3"/>
    </row>
    <row r="1978" spans="1:14" ht="12.75">
      <c r="A1978" s="3"/>
      <c r="B1978" s="3"/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3"/>
      <c r="N1978" s="3"/>
    </row>
    <row r="1979" spans="1:14" ht="12.75">
      <c r="A1979" s="3"/>
      <c r="B1979" s="3"/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3"/>
      <c r="N1979" s="3"/>
    </row>
    <row r="1980" spans="1:14" ht="12.75">
      <c r="A1980" s="3"/>
      <c r="B1980" s="3"/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3"/>
      <c r="N1980" s="3"/>
    </row>
    <row r="1981" spans="1:14" ht="12.75">
      <c r="A1981" s="3"/>
      <c r="B1981" s="3"/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3"/>
      <c r="N1981" s="3"/>
    </row>
    <row r="1982" spans="1:14" ht="12.75">
      <c r="A1982" s="3"/>
      <c r="B1982" s="3"/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3"/>
      <c r="N1982" s="3"/>
    </row>
    <row r="1983" spans="1:14" ht="12.75">
      <c r="A1983" s="3"/>
      <c r="B1983" s="3"/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3"/>
      <c r="N1983" s="3"/>
    </row>
    <row r="1984" spans="1:14" ht="12.75">
      <c r="A1984" s="3"/>
      <c r="B1984" s="3"/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3"/>
      <c r="N1984" s="3"/>
    </row>
    <row r="1985" spans="1:14" ht="12.75">
      <c r="A1985" s="3"/>
      <c r="B1985" s="3"/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3"/>
      <c r="N1985" s="3"/>
    </row>
    <row r="1986" spans="1:14" ht="12.75">
      <c r="A1986" s="3"/>
      <c r="B1986" s="3"/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3"/>
      <c r="N1986" s="3"/>
    </row>
    <row r="1987" spans="1:14" ht="12.75">
      <c r="A1987" s="3"/>
      <c r="B1987" s="3"/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3"/>
      <c r="N1987" s="3"/>
    </row>
    <row r="1988" spans="1:14" ht="12.75">
      <c r="A1988" s="3"/>
      <c r="B1988" s="3"/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3"/>
      <c r="N1988" s="3"/>
    </row>
    <row r="1989" spans="1:14" ht="12.75">
      <c r="A1989" s="3"/>
      <c r="B1989" s="3"/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3"/>
      <c r="N1989" s="3"/>
    </row>
    <row r="1990" spans="1:14" ht="12.75">
      <c r="A1990" s="3"/>
      <c r="B1990" s="3"/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3"/>
      <c r="N1990" s="3"/>
    </row>
    <row r="1991" spans="1:14" ht="12.75">
      <c r="A1991" s="3"/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3"/>
      <c r="N1991" s="3"/>
    </row>
    <row r="1992" spans="1:14" ht="12.75">
      <c r="A1992" s="3"/>
      <c r="B1992" s="3"/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3"/>
      <c r="N1992" s="3"/>
    </row>
    <row r="1993" spans="1:14" ht="12.75">
      <c r="A1993" s="3"/>
      <c r="B1993" s="3"/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3"/>
      <c r="N1993" s="3"/>
    </row>
    <row r="1994" spans="1:14" ht="12.75">
      <c r="A1994" s="3"/>
      <c r="B1994" s="3"/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3"/>
      <c r="N1994" s="3"/>
    </row>
    <row r="1995" spans="1:14" ht="12.75">
      <c r="A1995" s="3"/>
      <c r="B1995" s="3"/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3"/>
      <c r="N1995" s="3"/>
    </row>
    <row r="1996" spans="1:14" ht="12.75">
      <c r="A1996" s="3"/>
      <c r="B1996" s="3"/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3"/>
      <c r="N1996" s="3"/>
    </row>
    <row r="1997" spans="1:14" ht="12.75">
      <c r="A1997" s="3"/>
      <c r="B1997" s="3"/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3"/>
      <c r="N1997" s="3"/>
    </row>
    <row r="1998" spans="1:14" ht="12.75">
      <c r="A1998" s="3"/>
      <c r="B1998" s="3"/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3"/>
      <c r="N1998" s="3"/>
    </row>
    <row r="1999" spans="1:14" ht="12.75">
      <c r="A1999" s="3"/>
      <c r="B1999" s="3"/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3"/>
      <c r="N1999" s="3"/>
    </row>
    <row r="2000" spans="1:14" ht="12.75">
      <c r="A2000" s="3"/>
      <c r="B2000" s="3"/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3"/>
      <c r="N2000" s="3"/>
    </row>
    <row r="2001" spans="1:14" ht="12.75">
      <c r="A2001" s="3"/>
      <c r="B2001" s="3"/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3"/>
      <c r="N2001" s="3"/>
    </row>
    <row r="2002" spans="1:14" ht="12.75">
      <c r="A2002" s="3"/>
      <c r="B2002" s="3"/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3"/>
      <c r="N2002" s="3"/>
    </row>
    <row r="2003" spans="1:14" ht="12.75">
      <c r="A2003" s="3"/>
      <c r="B2003" s="3"/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3"/>
      <c r="N2003" s="3"/>
    </row>
    <row r="2004" spans="1:14" ht="12.75">
      <c r="A2004" s="3"/>
      <c r="B2004" s="3"/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3"/>
      <c r="N2004" s="3"/>
    </row>
    <row r="2005" spans="1:14" ht="12.75">
      <c r="A2005" s="3"/>
      <c r="B2005" s="3"/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3"/>
      <c r="N2005" s="3"/>
    </row>
    <row r="2006" spans="1:14" ht="12.75">
      <c r="A2006" s="3"/>
      <c r="B2006" s="3"/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3"/>
      <c r="N2006" s="3"/>
    </row>
    <row r="2007" spans="1:14" ht="12.75">
      <c r="A2007" s="3"/>
      <c r="B2007" s="3"/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3"/>
      <c r="N2007" s="3"/>
    </row>
    <row r="2008" spans="1:14" ht="12.75">
      <c r="A2008" s="3"/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3"/>
      <c r="N2008" s="3"/>
    </row>
    <row r="2009" spans="1:14" ht="12.75">
      <c r="A2009" s="3"/>
      <c r="B2009" s="3"/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3"/>
      <c r="N2009" s="3"/>
    </row>
    <row r="2010" spans="1:14" ht="12.75">
      <c r="A2010" s="3"/>
      <c r="B2010" s="3"/>
      <c r="C2010" s="3"/>
      <c r="D2010" s="3"/>
      <c r="E2010" s="3"/>
      <c r="F2010" s="3"/>
      <c r="G2010" s="3"/>
      <c r="H2010" s="3"/>
      <c r="I2010" s="3"/>
      <c r="J2010" s="3"/>
      <c r="K2010" s="3"/>
      <c r="L2010" s="3"/>
      <c r="M2010" s="3"/>
      <c r="N2010" s="3"/>
    </row>
    <row r="2011" spans="1:14" ht="12.75">
      <c r="A2011" s="3"/>
      <c r="B2011" s="3"/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3"/>
      <c r="N2011" s="3"/>
    </row>
    <row r="2012" spans="1:14" ht="12.75">
      <c r="A2012" s="3"/>
      <c r="B2012" s="3"/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3"/>
      <c r="N2012" s="3"/>
    </row>
    <row r="2013" spans="1:14" ht="12.75">
      <c r="A2013" s="3"/>
      <c r="B2013" s="3"/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3"/>
      <c r="N2013" s="3"/>
    </row>
    <row r="2014" spans="1:14" ht="12.75">
      <c r="A2014" s="3"/>
      <c r="B2014" s="3"/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3"/>
      <c r="N2014" s="3"/>
    </row>
    <row r="2015" spans="1:14" ht="12.75">
      <c r="A2015" s="3"/>
      <c r="B2015" s="3"/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3"/>
      <c r="N2015" s="3"/>
    </row>
    <row r="2016" spans="1:14" ht="12.75">
      <c r="A2016" s="3"/>
      <c r="B2016" s="3"/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3"/>
      <c r="N2016" s="3"/>
    </row>
    <row r="2017" spans="1:14" ht="12.75">
      <c r="A2017" s="3"/>
      <c r="B2017" s="3"/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3"/>
      <c r="N2017" s="3"/>
    </row>
    <row r="2018" spans="1:14" ht="12.75">
      <c r="A2018" s="3"/>
      <c r="B2018" s="3"/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3"/>
      <c r="N2018" s="3"/>
    </row>
    <row r="2019" spans="1:14" ht="12.75">
      <c r="A2019" s="3"/>
      <c r="B2019" s="3"/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3"/>
      <c r="N2019" s="3"/>
    </row>
    <row r="2020" spans="1:14" ht="12.75">
      <c r="A2020" s="3"/>
      <c r="B2020" s="3"/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3"/>
      <c r="N2020" s="3"/>
    </row>
    <row r="2021" spans="1:14" ht="12.75">
      <c r="A2021" s="3"/>
      <c r="B2021" s="3"/>
      <c r="C2021" s="3"/>
      <c r="D2021" s="3"/>
      <c r="E2021" s="3"/>
      <c r="F2021" s="3"/>
      <c r="G2021" s="3"/>
      <c r="H2021" s="3"/>
      <c r="I2021" s="3"/>
      <c r="J2021" s="3"/>
      <c r="K2021" s="3"/>
      <c r="L2021" s="3"/>
      <c r="M2021" s="3"/>
      <c r="N2021" s="3"/>
    </row>
    <row r="2022" spans="1:14" ht="12.75">
      <c r="A2022" s="3"/>
      <c r="B2022" s="3"/>
      <c r="C2022" s="3"/>
      <c r="D2022" s="3"/>
      <c r="E2022" s="3"/>
      <c r="F2022" s="3"/>
      <c r="G2022" s="3"/>
      <c r="H2022" s="3"/>
      <c r="I2022" s="3"/>
      <c r="J2022" s="3"/>
      <c r="K2022" s="3"/>
      <c r="L2022" s="3"/>
      <c r="M2022" s="3"/>
      <c r="N2022" s="3"/>
    </row>
    <row r="2023" spans="1:14" ht="12.75">
      <c r="A2023" s="3"/>
      <c r="B2023" s="3"/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3"/>
      <c r="N2023" s="3"/>
    </row>
    <row r="2024" spans="1:14" ht="12.75">
      <c r="A2024" s="3"/>
      <c r="B2024" s="3"/>
      <c r="C2024" s="3"/>
      <c r="D2024" s="3"/>
      <c r="E2024" s="3"/>
      <c r="F2024" s="3"/>
      <c r="G2024" s="3"/>
      <c r="H2024" s="3"/>
      <c r="I2024" s="3"/>
      <c r="J2024" s="3"/>
      <c r="K2024" s="3"/>
      <c r="L2024" s="3"/>
      <c r="M2024" s="3"/>
      <c r="N2024" s="3"/>
    </row>
    <row r="2025" spans="1:14" ht="12.75">
      <c r="A2025" s="3"/>
      <c r="B2025" s="3"/>
      <c r="C2025" s="3"/>
      <c r="D2025" s="3"/>
      <c r="E2025" s="3"/>
      <c r="F2025" s="3"/>
      <c r="G2025" s="3"/>
      <c r="H2025" s="3"/>
      <c r="I2025" s="3"/>
      <c r="J2025" s="3"/>
      <c r="K2025" s="3"/>
      <c r="L2025" s="3"/>
      <c r="M2025" s="3"/>
      <c r="N2025" s="3"/>
    </row>
    <row r="2026" spans="1:14" ht="12.75">
      <c r="A2026" s="3"/>
      <c r="B2026" s="3"/>
      <c r="C2026" s="3"/>
      <c r="D2026" s="3"/>
      <c r="E2026" s="3"/>
      <c r="F2026" s="3"/>
      <c r="G2026" s="3"/>
      <c r="H2026" s="3"/>
      <c r="I2026" s="3"/>
      <c r="J2026" s="3"/>
      <c r="K2026" s="3"/>
      <c r="L2026" s="3"/>
      <c r="M2026" s="3"/>
      <c r="N2026" s="3"/>
    </row>
    <row r="2027" spans="1:14" ht="12.75">
      <c r="A2027" s="3"/>
      <c r="B2027" s="3"/>
      <c r="C2027" s="3"/>
      <c r="D2027" s="3"/>
      <c r="E2027" s="3"/>
      <c r="F2027" s="3"/>
      <c r="G2027" s="3"/>
      <c r="H2027" s="3"/>
      <c r="I2027" s="3"/>
      <c r="J2027" s="3"/>
      <c r="K2027" s="3"/>
      <c r="L2027" s="3"/>
      <c r="M2027" s="3"/>
      <c r="N2027" s="3"/>
    </row>
    <row r="2028" spans="1:14" ht="12.75">
      <c r="A2028" s="3"/>
      <c r="B2028" s="3"/>
      <c r="C2028" s="3"/>
      <c r="D2028" s="3"/>
      <c r="E2028" s="3"/>
      <c r="F2028" s="3"/>
      <c r="G2028" s="3"/>
      <c r="H2028" s="3"/>
      <c r="I2028" s="3"/>
      <c r="J2028" s="3"/>
      <c r="K2028" s="3"/>
      <c r="L2028" s="3"/>
      <c r="M2028" s="3"/>
      <c r="N2028" s="3"/>
    </row>
    <row r="2029" spans="1:14" ht="12.75">
      <c r="A2029" s="3"/>
      <c r="B2029" s="3"/>
      <c r="C2029" s="3"/>
      <c r="D2029" s="3"/>
      <c r="E2029" s="3"/>
      <c r="F2029" s="3"/>
      <c r="G2029" s="3"/>
      <c r="H2029" s="3"/>
      <c r="I2029" s="3"/>
      <c r="J2029" s="3"/>
      <c r="K2029" s="3"/>
      <c r="L2029" s="3"/>
      <c r="M2029" s="3"/>
      <c r="N2029" s="3"/>
    </row>
    <row r="2030" spans="1:14" ht="12.75">
      <c r="A2030" s="3"/>
      <c r="B2030" s="3"/>
      <c r="C2030" s="3"/>
      <c r="D2030" s="3"/>
      <c r="E2030" s="3"/>
      <c r="F2030" s="3"/>
      <c r="G2030" s="3"/>
      <c r="H2030" s="3"/>
      <c r="I2030" s="3"/>
      <c r="J2030" s="3"/>
      <c r="K2030" s="3"/>
      <c r="L2030" s="3"/>
      <c r="M2030" s="3"/>
      <c r="N2030" s="3"/>
    </row>
    <row r="2031" spans="1:14" ht="12.75">
      <c r="A2031" s="3"/>
      <c r="B2031" s="3"/>
      <c r="C2031" s="3"/>
      <c r="D2031" s="3"/>
      <c r="E2031" s="3"/>
      <c r="F2031" s="3"/>
      <c r="G2031" s="3"/>
      <c r="H2031" s="3"/>
      <c r="I2031" s="3"/>
      <c r="J2031" s="3"/>
      <c r="K2031" s="3"/>
      <c r="L2031" s="3"/>
      <c r="M2031" s="3"/>
      <c r="N2031" s="3"/>
    </row>
    <row r="2032" spans="1:14" ht="12.75">
      <c r="A2032" s="3"/>
      <c r="B2032" s="3"/>
      <c r="C2032" s="3"/>
      <c r="D2032" s="3"/>
      <c r="E2032" s="3"/>
      <c r="F2032" s="3"/>
      <c r="G2032" s="3"/>
      <c r="H2032" s="3"/>
      <c r="I2032" s="3"/>
      <c r="J2032" s="3"/>
      <c r="K2032" s="3"/>
      <c r="L2032" s="3"/>
      <c r="M2032" s="3"/>
      <c r="N2032" s="3"/>
    </row>
    <row r="2033" spans="1:14" ht="12.75">
      <c r="A2033" s="3"/>
      <c r="B2033" s="3"/>
      <c r="C2033" s="3"/>
      <c r="D2033" s="3"/>
      <c r="E2033" s="3"/>
      <c r="F2033" s="3"/>
      <c r="G2033" s="3"/>
      <c r="H2033" s="3"/>
      <c r="I2033" s="3"/>
      <c r="J2033" s="3"/>
      <c r="K2033" s="3"/>
      <c r="L2033" s="3"/>
      <c r="M2033" s="3"/>
      <c r="N2033" s="3"/>
    </row>
    <row r="2034" spans="1:14" ht="12.75">
      <c r="A2034" s="3"/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3"/>
      <c r="N2034" s="3"/>
    </row>
    <row r="2035" spans="1:14" ht="12.75">
      <c r="A2035" s="3"/>
      <c r="B2035" s="3"/>
      <c r="C2035" s="3"/>
      <c r="D2035" s="3"/>
      <c r="E2035" s="3"/>
      <c r="F2035" s="3"/>
      <c r="G2035" s="3"/>
      <c r="H2035" s="3"/>
      <c r="I2035" s="3"/>
      <c r="J2035" s="3"/>
      <c r="K2035" s="3"/>
      <c r="L2035" s="3"/>
      <c r="M2035" s="3"/>
      <c r="N2035" s="3"/>
    </row>
    <row r="2036" spans="1:14" ht="12.75">
      <c r="A2036" s="3"/>
      <c r="B2036" s="3"/>
      <c r="C2036" s="3"/>
      <c r="D2036" s="3"/>
      <c r="E2036" s="3"/>
      <c r="F2036" s="3"/>
      <c r="G2036" s="3"/>
      <c r="H2036" s="3"/>
      <c r="I2036" s="3"/>
      <c r="J2036" s="3"/>
      <c r="K2036" s="3"/>
      <c r="L2036" s="3"/>
      <c r="M2036" s="3"/>
      <c r="N2036" s="3"/>
    </row>
    <row r="2037" spans="1:14" ht="12.75">
      <c r="A2037" s="3"/>
      <c r="B2037" s="3"/>
      <c r="C2037" s="3"/>
      <c r="D2037" s="3"/>
      <c r="E2037" s="3"/>
      <c r="F2037" s="3"/>
      <c r="G2037" s="3"/>
      <c r="H2037" s="3"/>
      <c r="I2037" s="3"/>
      <c r="J2037" s="3"/>
      <c r="K2037" s="3"/>
      <c r="L2037" s="3"/>
      <c r="M2037" s="3"/>
      <c r="N2037" s="3"/>
    </row>
    <row r="2038" spans="1:14" ht="12.75">
      <c r="A2038" s="3"/>
      <c r="B2038" s="3"/>
      <c r="C2038" s="3"/>
      <c r="D2038" s="3"/>
      <c r="E2038" s="3"/>
      <c r="F2038" s="3"/>
      <c r="G2038" s="3"/>
      <c r="H2038" s="3"/>
      <c r="I2038" s="3"/>
      <c r="J2038" s="3"/>
      <c r="K2038" s="3"/>
      <c r="L2038" s="3"/>
      <c r="M2038" s="3"/>
      <c r="N2038" s="3"/>
    </row>
    <row r="2039" spans="1:14" ht="12.75">
      <c r="A2039" s="3"/>
      <c r="B2039" s="3"/>
      <c r="C2039" s="3"/>
      <c r="D2039" s="3"/>
      <c r="E2039" s="3"/>
      <c r="F2039" s="3"/>
      <c r="G2039" s="3"/>
      <c r="H2039" s="3"/>
      <c r="I2039" s="3"/>
      <c r="J2039" s="3"/>
      <c r="K2039" s="3"/>
      <c r="L2039" s="3"/>
      <c r="M2039" s="3"/>
      <c r="N2039" s="3"/>
    </row>
    <row r="2040" spans="1:14" ht="12.75">
      <c r="A2040" s="3"/>
      <c r="B2040" s="3"/>
      <c r="C2040" s="3"/>
      <c r="D2040" s="3"/>
      <c r="E2040" s="3"/>
      <c r="F2040" s="3"/>
      <c r="G2040" s="3"/>
      <c r="H2040" s="3"/>
      <c r="I2040" s="3"/>
      <c r="J2040" s="3"/>
      <c r="K2040" s="3"/>
      <c r="L2040" s="3"/>
      <c r="M2040" s="3"/>
      <c r="N2040" s="3"/>
    </row>
    <row r="2041" spans="1:14" ht="12.75">
      <c r="A2041" s="3"/>
      <c r="B2041" s="3"/>
      <c r="C2041" s="3"/>
      <c r="D2041" s="3"/>
      <c r="E2041" s="3"/>
      <c r="F2041" s="3"/>
      <c r="G2041" s="3"/>
      <c r="H2041" s="3"/>
      <c r="I2041" s="3"/>
      <c r="J2041" s="3"/>
      <c r="K2041" s="3"/>
      <c r="L2041" s="3"/>
      <c r="M2041" s="3"/>
      <c r="N2041" s="3"/>
    </row>
    <row r="2042" spans="1:14" ht="12.75">
      <c r="A2042" s="3"/>
      <c r="B2042" s="3"/>
      <c r="C2042" s="3"/>
      <c r="D2042" s="3"/>
      <c r="E2042" s="3"/>
      <c r="F2042" s="3"/>
      <c r="G2042" s="3"/>
      <c r="H2042" s="3"/>
      <c r="I2042" s="3"/>
      <c r="J2042" s="3"/>
      <c r="K2042" s="3"/>
      <c r="L2042" s="3"/>
      <c r="M2042" s="3"/>
      <c r="N2042" s="3"/>
    </row>
    <row r="2043" spans="1:14" ht="12.75">
      <c r="A2043" s="3"/>
      <c r="B2043" s="3"/>
      <c r="C2043" s="3"/>
      <c r="D2043" s="3"/>
      <c r="E2043" s="3"/>
      <c r="F2043" s="3"/>
      <c r="G2043" s="3"/>
      <c r="H2043" s="3"/>
      <c r="I2043" s="3"/>
      <c r="J2043" s="3"/>
      <c r="K2043" s="3"/>
      <c r="L2043" s="3"/>
      <c r="M2043" s="3"/>
      <c r="N2043" s="3"/>
    </row>
    <row r="2044" spans="1:14" ht="12.75">
      <c r="A2044" s="3"/>
      <c r="B2044" s="3"/>
      <c r="C2044" s="3"/>
      <c r="D2044" s="3"/>
      <c r="E2044" s="3"/>
      <c r="F2044" s="3"/>
      <c r="G2044" s="3"/>
      <c r="H2044" s="3"/>
      <c r="I2044" s="3"/>
      <c r="J2044" s="3"/>
      <c r="K2044" s="3"/>
      <c r="L2044" s="3"/>
      <c r="M2044" s="3"/>
      <c r="N2044" s="3"/>
    </row>
    <row r="2045" spans="1:14" ht="12.75">
      <c r="A2045" s="3"/>
      <c r="B2045" s="3"/>
      <c r="C2045" s="3"/>
      <c r="D2045" s="3"/>
      <c r="E2045" s="3"/>
      <c r="F2045" s="3"/>
      <c r="G2045" s="3"/>
      <c r="H2045" s="3"/>
      <c r="I2045" s="3"/>
      <c r="J2045" s="3"/>
      <c r="K2045" s="3"/>
      <c r="L2045" s="3"/>
      <c r="M2045" s="3"/>
      <c r="N2045" s="3"/>
    </row>
    <row r="2046" spans="1:14" ht="12.75">
      <c r="A2046" s="3"/>
      <c r="B2046" s="3"/>
      <c r="C2046" s="3"/>
      <c r="D2046" s="3"/>
      <c r="E2046" s="3"/>
      <c r="F2046" s="3"/>
      <c r="G2046" s="3"/>
      <c r="H2046" s="3"/>
      <c r="I2046" s="3"/>
      <c r="J2046" s="3"/>
      <c r="K2046" s="3"/>
      <c r="L2046" s="3"/>
      <c r="M2046" s="3"/>
      <c r="N2046" s="3"/>
    </row>
    <row r="2047" spans="1:14" ht="12.75">
      <c r="A2047" s="3"/>
      <c r="B2047" s="3"/>
      <c r="C2047" s="3"/>
      <c r="D2047" s="3"/>
      <c r="E2047" s="3"/>
      <c r="F2047" s="3"/>
      <c r="G2047" s="3"/>
      <c r="H2047" s="3"/>
      <c r="I2047" s="3"/>
      <c r="J2047" s="3"/>
      <c r="K2047" s="3"/>
      <c r="L2047" s="3"/>
      <c r="M2047" s="3"/>
      <c r="N2047" s="3"/>
    </row>
    <row r="2048" spans="1:14" ht="12.75">
      <c r="A2048" s="3"/>
      <c r="B2048" s="3"/>
      <c r="C2048" s="3"/>
      <c r="D2048" s="3"/>
      <c r="E2048" s="3"/>
      <c r="F2048" s="3"/>
      <c r="G2048" s="3"/>
      <c r="H2048" s="3"/>
      <c r="I2048" s="3"/>
      <c r="J2048" s="3"/>
      <c r="K2048" s="3"/>
      <c r="L2048" s="3"/>
      <c r="M2048" s="3"/>
      <c r="N2048" s="3"/>
    </row>
    <row r="2049" spans="1:14" ht="12.75">
      <c r="A2049" s="3"/>
      <c r="B2049" s="3"/>
      <c r="C2049" s="3"/>
      <c r="D2049" s="3"/>
      <c r="E2049" s="3"/>
      <c r="F2049" s="3"/>
      <c r="G2049" s="3"/>
      <c r="H2049" s="3"/>
      <c r="I2049" s="3"/>
      <c r="J2049" s="3"/>
      <c r="K2049" s="3"/>
      <c r="L2049" s="3"/>
      <c r="M2049" s="3"/>
      <c r="N2049" s="3"/>
    </row>
    <row r="2050" spans="1:14" ht="12.75">
      <c r="A2050" s="3"/>
      <c r="B2050" s="3"/>
      <c r="C2050" s="3"/>
      <c r="D2050" s="3"/>
      <c r="E2050" s="3"/>
      <c r="F2050" s="3"/>
      <c r="G2050" s="3"/>
      <c r="H2050" s="3"/>
      <c r="I2050" s="3"/>
      <c r="J2050" s="3"/>
      <c r="K2050" s="3"/>
      <c r="L2050" s="3"/>
      <c r="M2050" s="3"/>
      <c r="N2050" s="3"/>
    </row>
    <row r="2051" spans="1:14" ht="12.75">
      <c r="A2051" s="3"/>
      <c r="B2051" s="3"/>
      <c r="C2051" s="3"/>
      <c r="D2051" s="3"/>
      <c r="E2051" s="3"/>
      <c r="F2051" s="3"/>
      <c r="G2051" s="3"/>
      <c r="H2051" s="3"/>
      <c r="I2051" s="3"/>
      <c r="J2051" s="3"/>
      <c r="K2051" s="3"/>
      <c r="L2051" s="3"/>
      <c r="M2051" s="3"/>
      <c r="N2051" s="3"/>
    </row>
    <row r="2052" spans="1:14" ht="12.75">
      <c r="A2052" s="3"/>
      <c r="B2052" s="3"/>
      <c r="C2052" s="3"/>
      <c r="D2052" s="3"/>
      <c r="E2052" s="3"/>
      <c r="F2052" s="3"/>
      <c r="G2052" s="3"/>
      <c r="H2052" s="3"/>
      <c r="I2052" s="3"/>
      <c r="J2052" s="3"/>
      <c r="K2052" s="3"/>
      <c r="L2052" s="3"/>
      <c r="M2052" s="3"/>
      <c r="N2052" s="3"/>
    </row>
    <row r="2053" spans="1:14" ht="12.75">
      <c r="A2053" s="3"/>
      <c r="B2053" s="3"/>
      <c r="C2053" s="3"/>
      <c r="D2053" s="3"/>
      <c r="E2053" s="3"/>
      <c r="F2053" s="3"/>
      <c r="G2053" s="3"/>
      <c r="H2053" s="3"/>
      <c r="I2053" s="3"/>
      <c r="J2053" s="3"/>
      <c r="K2053" s="3"/>
      <c r="L2053" s="3"/>
      <c r="M2053" s="3"/>
      <c r="N2053" s="3"/>
    </row>
    <row r="2054" spans="1:14" ht="12.75">
      <c r="A2054" s="3"/>
      <c r="B2054" s="3"/>
      <c r="C2054" s="3"/>
      <c r="D2054" s="3"/>
      <c r="E2054" s="3"/>
      <c r="F2054" s="3"/>
      <c r="G2054" s="3"/>
      <c r="H2054" s="3"/>
      <c r="I2054" s="3"/>
      <c r="J2054" s="3"/>
      <c r="K2054" s="3"/>
      <c r="L2054" s="3"/>
      <c r="M2054" s="3"/>
      <c r="N2054" s="3"/>
    </row>
    <row r="2055" spans="1:14" ht="12.75">
      <c r="A2055" s="3"/>
      <c r="B2055" s="3"/>
      <c r="C2055" s="3"/>
      <c r="D2055" s="3"/>
      <c r="E2055" s="3"/>
      <c r="F2055" s="3"/>
      <c r="G2055" s="3"/>
      <c r="H2055" s="3"/>
      <c r="I2055" s="3"/>
      <c r="J2055" s="3"/>
      <c r="K2055" s="3"/>
      <c r="L2055" s="3"/>
      <c r="M2055" s="3"/>
      <c r="N2055" s="3"/>
    </row>
    <row r="2056" spans="1:14" ht="12.75">
      <c r="A2056" s="3"/>
      <c r="B2056" s="3"/>
      <c r="C2056" s="3"/>
      <c r="D2056" s="3"/>
      <c r="E2056" s="3"/>
      <c r="F2056" s="3"/>
      <c r="G2056" s="3"/>
      <c r="H2056" s="3"/>
      <c r="I2056" s="3"/>
      <c r="J2056" s="3"/>
      <c r="K2056" s="3"/>
      <c r="L2056" s="3"/>
      <c r="M2056" s="3"/>
      <c r="N2056" s="3"/>
    </row>
    <row r="2057" spans="1:14" ht="12.75">
      <c r="A2057" s="3"/>
      <c r="B2057" s="3"/>
      <c r="C2057" s="3"/>
      <c r="D2057" s="3"/>
      <c r="E2057" s="3"/>
      <c r="F2057" s="3"/>
      <c r="G2057" s="3"/>
      <c r="H2057" s="3"/>
      <c r="I2057" s="3"/>
      <c r="J2057" s="3"/>
      <c r="K2057" s="3"/>
      <c r="L2057" s="3"/>
      <c r="M2057" s="3"/>
      <c r="N2057" s="3"/>
    </row>
    <row r="2058" spans="1:14" ht="12.75">
      <c r="A2058" s="3"/>
      <c r="B2058" s="3"/>
      <c r="C2058" s="3"/>
      <c r="D2058" s="3"/>
      <c r="E2058" s="3"/>
      <c r="F2058" s="3"/>
      <c r="G2058" s="3"/>
      <c r="H2058" s="3"/>
      <c r="I2058" s="3"/>
      <c r="J2058" s="3"/>
      <c r="K2058" s="3"/>
      <c r="L2058" s="3"/>
      <c r="M2058" s="3"/>
      <c r="N2058" s="3"/>
    </row>
    <row r="2059" spans="1:14" ht="12.75">
      <c r="A2059" s="3"/>
      <c r="B2059" s="3"/>
      <c r="C2059" s="3"/>
      <c r="D2059" s="3"/>
      <c r="E2059" s="3"/>
      <c r="F2059" s="3"/>
      <c r="G2059" s="3"/>
      <c r="H2059" s="3"/>
      <c r="I2059" s="3"/>
      <c r="J2059" s="3"/>
      <c r="K2059" s="3"/>
      <c r="L2059" s="3"/>
      <c r="M2059" s="3"/>
      <c r="N2059" s="3"/>
    </row>
    <row r="2060" spans="1:14" ht="12.75">
      <c r="A2060" s="3"/>
      <c r="B2060" s="3"/>
      <c r="C2060" s="3"/>
      <c r="D2060" s="3"/>
      <c r="E2060" s="3"/>
      <c r="F2060" s="3"/>
      <c r="G2060" s="3"/>
      <c r="H2060" s="3"/>
      <c r="I2060" s="3"/>
      <c r="J2060" s="3"/>
      <c r="K2060" s="3"/>
      <c r="L2060" s="3"/>
      <c r="M2060" s="3"/>
      <c r="N2060" s="3"/>
    </row>
    <row r="2061" spans="1:14" ht="12.75">
      <c r="A2061" s="3"/>
      <c r="B2061" s="3"/>
      <c r="C2061" s="3"/>
      <c r="D2061" s="3"/>
      <c r="E2061" s="3"/>
      <c r="F2061" s="3"/>
      <c r="G2061" s="3"/>
      <c r="H2061" s="3"/>
      <c r="I2061" s="3"/>
      <c r="J2061" s="3"/>
      <c r="K2061" s="3"/>
      <c r="L2061" s="3"/>
      <c r="M2061" s="3"/>
      <c r="N2061" s="3"/>
    </row>
    <row r="2062" spans="1:14" ht="12.75">
      <c r="A2062" s="3"/>
      <c r="B2062" s="3"/>
      <c r="C2062" s="3"/>
      <c r="D2062" s="3"/>
      <c r="E2062" s="3"/>
      <c r="F2062" s="3"/>
      <c r="G2062" s="3"/>
      <c r="H2062" s="3"/>
      <c r="I2062" s="3"/>
      <c r="J2062" s="3"/>
      <c r="K2062" s="3"/>
      <c r="L2062" s="3"/>
      <c r="M2062" s="3"/>
      <c r="N2062" s="3"/>
    </row>
    <row r="2063" spans="1:14" ht="12.75">
      <c r="A2063" s="3"/>
      <c r="B2063" s="3"/>
      <c r="C2063" s="3"/>
      <c r="D2063" s="3"/>
      <c r="E2063" s="3"/>
      <c r="F2063" s="3"/>
      <c r="G2063" s="3"/>
      <c r="H2063" s="3"/>
      <c r="I2063" s="3"/>
      <c r="J2063" s="3"/>
      <c r="K2063" s="3"/>
      <c r="L2063" s="3"/>
      <c r="M2063" s="3"/>
      <c r="N2063" s="3"/>
    </row>
    <row r="2064" spans="1:14" ht="12.75">
      <c r="A2064" s="3"/>
      <c r="B2064" s="3"/>
      <c r="C2064" s="3"/>
      <c r="D2064" s="3"/>
      <c r="E2064" s="3"/>
      <c r="F2064" s="3"/>
      <c r="G2064" s="3"/>
      <c r="H2064" s="3"/>
      <c r="I2064" s="3"/>
      <c r="J2064" s="3"/>
      <c r="K2064" s="3"/>
      <c r="L2064" s="3"/>
      <c r="M2064" s="3"/>
      <c r="N2064" s="3"/>
    </row>
    <row r="2065" spans="1:14" ht="12.75">
      <c r="A2065" s="3"/>
      <c r="B2065" s="3"/>
      <c r="C2065" s="3"/>
      <c r="D2065" s="3"/>
      <c r="E2065" s="3"/>
      <c r="F2065" s="3"/>
      <c r="G2065" s="3"/>
      <c r="H2065" s="3"/>
      <c r="I2065" s="3"/>
      <c r="J2065" s="3"/>
      <c r="K2065" s="3"/>
      <c r="L2065" s="3"/>
      <c r="M2065" s="3"/>
      <c r="N2065" s="3"/>
    </row>
    <row r="2066" spans="1:14" ht="12.75">
      <c r="A2066" s="3"/>
      <c r="B2066" s="3"/>
      <c r="C2066" s="3"/>
      <c r="D2066" s="3"/>
      <c r="E2066" s="3"/>
      <c r="F2066" s="3"/>
      <c r="G2066" s="3"/>
      <c r="H2066" s="3"/>
      <c r="I2066" s="3"/>
      <c r="J2066" s="3"/>
      <c r="K2066" s="3"/>
      <c r="L2066" s="3"/>
      <c r="M2066" s="3"/>
      <c r="N2066" s="3"/>
    </row>
    <row r="2067" spans="1:14" ht="12.75">
      <c r="A2067" s="3"/>
      <c r="B2067" s="3"/>
      <c r="C2067" s="3"/>
      <c r="D2067" s="3"/>
      <c r="E2067" s="3"/>
      <c r="F2067" s="3"/>
      <c r="G2067" s="3"/>
      <c r="H2067" s="3"/>
      <c r="I2067" s="3"/>
      <c r="J2067" s="3"/>
      <c r="K2067" s="3"/>
      <c r="L2067" s="3"/>
      <c r="M2067" s="3"/>
      <c r="N2067" s="3"/>
    </row>
    <row r="2068" spans="1:14" ht="12.75">
      <c r="A2068" s="3"/>
      <c r="B2068" s="3"/>
      <c r="C2068" s="3"/>
      <c r="D2068" s="3"/>
      <c r="E2068" s="3"/>
      <c r="F2068" s="3"/>
      <c r="G2068" s="3"/>
      <c r="H2068" s="3"/>
      <c r="I2068" s="3"/>
      <c r="J2068" s="3"/>
      <c r="K2068" s="3"/>
      <c r="L2068" s="3"/>
      <c r="M2068" s="3"/>
      <c r="N2068" s="3"/>
    </row>
    <row r="2069" spans="1:14" ht="12.75">
      <c r="A2069" s="3"/>
      <c r="B2069" s="3"/>
      <c r="C2069" s="3"/>
      <c r="D2069" s="3"/>
      <c r="E2069" s="3"/>
      <c r="F2069" s="3"/>
      <c r="G2069" s="3"/>
      <c r="H2069" s="3"/>
      <c r="I2069" s="3"/>
      <c r="J2069" s="3"/>
      <c r="K2069" s="3"/>
      <c r="L2069" s="3"/>
      <c r="M2069" s="3"/>
      <c r="N2069" s="3"/>
    </row>
    <row r="2070" spans="1:14" ht="12.75">
      <c r="A2070" s="3"/>
      <c r="B2070" s="3"/>
      <c r="C2070" s="3"/>
      <c r="D2070" s="3"/>
      <c r="E2070" s="3"/>
      <c r="F2070" s="3"/>
      <c r="G2070" s="3"/>
      <c r="H2070" s="3"/>
      <c r="I2070" s="3"/>
      <c r="J2070" s="3"/>
      <c r="K2070" s="3"/>
      <c r="L2070" s="3"/>
      <c r="M2070" s="3"/>
      <c r="N2070" s="3"/>
    </row>
    <row r="2071" spans="1:14" ht="12.75">
      <c r="A2071" s="3"/>
      <c r="B2071" s="3"/>
      <c r="C2071" s="3"/>
      <c r="D2071" s="3"/>
      <c r="E2071" s="3"/>
      <c r="F2071" s="3"/>
      <c r="G2071" s="3"/>
      <c r="H2071" s="3"/>
      <c r="I2071" s="3"/>
      <c r="J2071" s="3"/>
      <c r="K2071" s="3"/>
      <c r="L2071" s="3"/>
      <c r="M2071" s="3"/>
      <c r="N2071" s="3"/>
    </row>
    <row r="2072" spans="1:14" ht="12.75">
      <c r="A2072" s="3"/>
      <c r="B2072" s="3"/>
      <c r="C2072" s="3"/>
      <c r="D2072" s="3"/>
      <c r="E2072" s="3"/>
      <c r="F2072" s="3"/>
      <c r="G2072" s="3"/>
      <c r="H2072" s="3"/>
      <c r="I2072" s="3"/>
      <c r="J2072" s="3"/>
      <c r="K2072" s="3"/>
      <c r="L2072" s="3"/>
      <c r="M2072" s="3"/>
      <c r="N2072" s="3"/>
    </row>
    <row r="2073" spans="1:14" ht="12.75">
      <c r="A2073" s="3"/>
      <c r="B2073" s="3"/>
      <c r="C2073" s="3"/>
      <c r="D2073" s="3"/>
      <c r="E2073" s="3"/>
      <c r="F2073" s="3"/>
      <c r="G2073" s="3"/>
      <c r="H2073" s="3"/>
      <c r="I2073" s="3"/>
      <c r="J2073" s="3"/>
      <c r="K2073" s="3"/>
      <c r="L2073" s="3"/>
      <c r="M2073" s="3"/>
      <c r="N2073" s="3"/>
    </row>
    <row r="2074" spans="1:14" ht="12.75">
      <c r="A2074" s="3"/>
      <c r="B2074" s="3"/>
      <c r="C2074" s="3"/>
      <c r="D2074" s="3"/>
      <c r="E2074" s="3"/>
      <c r="F2074" s="3"/>
      <c r="G2074" s="3"/>
      <c r="H2074" s="3"/>
      <c r="I2074" s="3"/>
      <c r="J2074" s="3"/>
      <c r="K2074" s="3"/>
      <c r="L2074" s="3"/>
      <c r="M2074" s="3"/>
      <c r="N2074" s="3"/>
    </row>
    <row r="2075" spans="1:14" ht="12.75">
      <c r="A2075" s="3"/>
      <c r="B2075" s="3"/>
      <c r="C2075" s="3"/>
      <c r="D2075" s="3"/>
      <c r="E2075" s="3"/>
      <c r="F2075" s="3"/>
      <c r="G2075" s="3"/>
      <c r="H2075" s="3"/>
      <c r="I2075" s="3"/>
      <c r="J2075" s="3"/>
      <c r="K2075" s="3"/>
      <c r="L2075" s="3"/>
      <c r="M2075" s="3"/>
      <c r="N2075" s="3"/>
    </row>
    <row r="2076" spans="1:14" ht="12.75">
      <c r="A2076" s="3"/>
      <c r="B2076" s="3"/>
      <c r="C2076" s="3"/>
      <c r="D2076" s="3"/>
      <c r="E2076" s="3"/>
      <c r="F2076" s="3"/>
      <c r="G2076" s="3"/>
      <c r="H2076" s="3"/>
      <c r="I2076" s="3"/>
      <c r="J2076" s="3"/>
      <c r="K2076" s="3"/>
      <c r="L2076" s="3"/>
      <c r="M2076" s="3"/>
      <c r="N2076" s="3"/>
    </row>
    <row r="2077" spans="1:14" ht="12.75">
      <c r="A2077" s="3"/>
      <c r="B2077" s="3"/>
      <c r="C2077" s="3"/>
      <c r="D2077" s="3"/>
      <c r="E2077" s="3"/>
      <c r="F2077" s="3"/>
      <c r="G2077" s="3"/>
      <c r="H2077" s="3"/>
      <c r="I2077" s="3"/>
      <c r="J2077" s="3"/>
      <c r="K2077" s="3"/>
      <c r="L2077" s="3"/>
      <c r="M2077" s="3"/>
      <c r="N2077" s="3"/>
    </row>
    <row r="2078" spans="1:14" ht="12.75">
      <c r="A2078" s="3"/>
      <c r="B2078" s="3"/>
      <c r="C2078" s="3"/>
      <c r="D2078" s="3"/>
      <c r="E2078" s="3"/>
      <c r="F2078" s="3"/>
      <c r="G2078" s="3"/>
      <c r="H2078" s="3"/>
      <c r="I2078" s="3"/>
      <c r="J2078" s="3"/>
      <c r="K2078" s="3"/>
      <c r="L2078" s="3"/>
      <c r="M2078" s="3"/>
      <c r="N2078" s="3"/>
    </row>
    <row r="2079" spans="1:14" ht="12.75">
      <c r="A2079" s="3"/>
      <c r="B2079" s="3"/>
      <c r="C2079" s="3"/>
      <c r="D2079" s="3"/>
      <c r="E2079" s="3"/>
      <c r="F2079" s="3"/>
      <c r="G2079" s="3"/>
      <c r="H2079" s="3"/>
      <c r="I2079" s="3"/>
      <c r="J2079" s="3"/>
      <c r="K2079" s="3"/>
      <c r="L2079" s="3"/>
      <c r="M2079" s="3"/>
      <c r="N2079" s="3"/>
    </row>
    <row r="2080" spans="1:14" ht="12.75">
      <c r="A2080" s="3"/>
      <c r="B2080" s="3"/>
      <c r="C2080" s="3"/>
      <c r="D2080" s="3"/>
      <c r="E2080" s="3"/>
      <c r="F2080" s="3"/>
      <c r="G2080" s="3"/>
      <c r="H2080" s="3"/>
      <c r="I2080" s="3"/>
      <c r="J2080" s="3"/>
      <c r="K2080" s="3"/>
      <c r="L2080" s="3"/>
      <c r="M2080" s="3"/>
      <c r="N2080" s="3"/>
    </row>
    <row r="2081" spans="1:14" ht="12.75">
      <c r="A2081" s="3"/>
      <c r="B2081" s="3"/>
      <c r="C2081" s="3"/>
      <c r="D2081" s="3"/>
      <c r="E2081" s="3"/>
      <c r="F2081" s="3"/>
      <c r="G2081" s="3"/>
      <c r="H2081" s="3"/>
      <c r="I2081" s="3"/>
      <c r="J2081" s="3"/>
      <c r="K2081" s="3"/>
      <c r="L2081" s="3"/>
      <c r="M2081" s="3"/>
      <c r="N2081" s="3"/>
    </row>
    <row r="2082" spans="1:14" ht="12.75">
      <c r="A2082" s="3"/>
      <c r="B2082" s="3"/>
      <c r="C2082" s="3"/>
      <c r="D2082" s="3"/>
      <c r="E2082" s="3"/>
      <c r="F2082" s="3"/>
      <c r="G2082" s="3"/>
      <c r="H2082" s="3"/>
      <c r="I2082" s="3"/>
      <c r="J2082" s="3"/>
      <c r="K2082" s="3"/>
      <c r="L2082" s="3"/>
      <c r="M2082" s="3"/>
      <c r="N2082" s="3"/>
    </row>
    <row r="2083" spans="1:14" ht="12.75">
      <c r="A2083" s="3"/>
      <c r="B2083" s="3"/>
      <c r="C2083" s="3"/>
      <c r="D2083" s="3"/>
      <c r="E2083" s="3"/>
      <c r="F2083" s="3"/>
      <c r="G2083" s="3"/>
      <c r="H2083" s="3"/>
      <c r="I2083" s="3"/>
      <c r="J2083" s="3"/>
      <c r="K2083" s="3"/>
      <c r="L2083" s="3"/>
      <c r="M2083" s="3"/>
      <c r="N2083" s="3"/>
    </row>
    <row r="2084" spans="1:14" ht="12.75">
      <c r="A2084" s="3"/>
      <c r="B2084" s="3"/>
      <c r="C2084" s="3"/>
      <c r="D2084" s="3"/>
      <c r="E2084" s="3"/>
      <c r="F2084" s="3"/>
      <c r="G2084" s="3"/>
      <c r="H2084" s="3"/>
      <c r="I2084" s="3"/>
      <c r="J2084" s="3"/>
      <c r="K2084" s="3"/>
      <c r="L2084" s="3"/>
      <c r="M2084" s="3"/>
      <c r="N2084" s="3"/>
    </row>
    <row r="2085" spans="1:14" ht="12.75">
      <c r="A2085" s="3"/>
      <c r="B2085" s="3"/>
      <c r="C2085" s="3"/>
      <c r="D2085" s="3"/>
      <c r="E2085" s="3"/>
      <c r="F2085" s="3"/>
      <c r="G2085" s="3"/>
      <c r="H2085" s="3"/>
      <c r="I2085" s="3"/>
      <c r="J2085" s="3"/>
      <c r="K2085" s="3"/>
      <c r="L2085" s="3"/>
      <c r="M2085" s="3"/>
      <c r="N2085" s="3"/>
    </row>
    <row r="2086" spans="1:14" ht="12.75">
      <c r="A2086" s="3"/>
      <c r="B2086" s="3"/>
      <c r="C2086" s="3"/>
      <c r="D2086" s="3"/>
      <c r="E2086" s="3"/>
      <c r="F2086" s="3"/>
      <c r="G2086" s="3"/>
      <c r="H2086" s="3"/>
      <c r="I2086" s="3"/>
      <c r="J2086" s="3"/>
      <c r="K2086" s="3"/>
      <c r="L2086" s="3"/>
      <c r="M2086" s="3"/>
      <c r="N2086" s="3"/>
    </row>
    <row r="2087" spans="1:14" ht="12.75">
      <c r="A2087" s="3"/>
      <c r="B2087" s="3"/>
      <c r="C2087" s="3"/>
      <c r="D2087" s="3"/>
      <c r="E2087" s="3"/>
      <c r="F2087" s="3"/>
      <c r="G2087" s="3"/>
      <c r="H2087" s="3"/>
      <c r="I2087" s="3"/>
      <c r="J2087" s="3"/>
      <c r="K2087" s="3"/>
      <c r="L2087" s="3"/>
      <c r="M2087" s="3"/>
      <c r="N2087" s="3"/>
    </row>
    <row r="2088" spans="1:14" ht="12.75">
      <c r="A2088" s="3"/>
      <c r="B2088" s="3"/>
      <c r="C2088" s="3"/>
      <c r="D2088" s="3"/>
      <c r="E2088" s="3"/>
      <c r="F2088" s="3"/>
      <c r="G2088" s="3"/>
      <c r="H2088" s="3"/>
      <c r="I2088" s="3"/>
      <c r="J2088" s="3"/>
      <c r="K2088" s="3"/>
      <c r="L2088" s="3"/>
      <c r="M2088" s="3"/>
      <c r="N2088" s="3"/>
    </row>
    <row r="2089" spans="1:14" ht="12.75">
      <c r="A2089" s="3"/>
      <c r="B2089" s="3"/>
      <c r="C2089" s="3"/>
      <c r="D2089" s="3"/>
      <c r="E2089" s="3"/>
      <c r="F2089" s="3"/>
      <c r="G2089" s="3"/>
      <c r="H2089" s="3"/>
      <c r="I2089" s="3"/>
      <c r="J2089" s="3"/>
      <c r="K2089" s="3"/>
      <c r="L2089" s="3"/>
      <c r="M2089" s="3"/>
      <c r="N2089" s="3"/>
    </row>
    <row r="2090" spans="1:14" ht="12.75">
      <c r="A2090" s="3"/>
      <c r="B2090" s="3"/>
      <c r="C2090" s="3"/>
      <c r="D2090" s="3"/>
      <c r="E2090" s="3"/>
      <c r="F2090" s="3"/>
      <c r="G2090" s="3"/>
      <c r="H2090" s="3"/>
      <c r="I2090" s="3"/>
      <c r="J2090" s="3"/>
      <c r="K2090" s="3"/>
      <c r="L2090" s="3"/>
      <c r="M2090" s="3"/>
      <c r="N2090" s="3"/>
    </row>
    <row r="2091" spans="1:14" ht="12.75">
      <c r="A2091" s="3"/>
      <c r="B2091" s="3"/>
      <c r="C2091" s="3"/>
      <c r="D2091" s="3"/>
      <c r="E2091" s="3"/>
      <c r="F2091" s="3"/>
      <c r="G2091" s="3"/>
      <c r="H2091" s="3"/>
      <c r="I2091" s="3"/>
      <c r="J2091" s="3"/>
      <c r="K2091" s="3"/>
      <c r="L2091" s="3"/>
      <c r="M2091" s="3"/>
      <c r="N2091" s="3"/>
    </row>
    <row r="2092" spans="1:14" ht="12.75">
      <c r="A2092" s="3"/>
      <c r="B2092" s="3"/>
      <c r="C2092" s="3"/>
      <c r="D2092" s="3"/>
      <c r="E2092" s="3"/>
      <c r="F2092" s="3"/>
      <c r="G2092" s="3"/>
      <c r="H2092" s="3"/>
      <c r="I2092" s="3"/>
      <c r="J2092" s="3"/>
      <c r="K2092" s="3"/>
      <c r="L2092" s="3"/>
      <c r="M2092" s="3"/>
      <c r="N2092" s="3"/>
    </row>
    <row r="2093" spans="1:14" ht="12.75">
      <c r="A2093" s="3"/>
      <c r="B2093" s="3"/>
      <c r="C2093" s="3"/>
      <c r="D2093" s="3"/>
      <c r="E2093" s="3"/>
      <c r="F2093" s="3"/>
      <c r="G2093" s="3"/>
      <c r="H2093" s="3"/>
      <c r="I2093" s="3"/>
      <c r="J2093" s="3"/>
      <c r="K2093" s="3"/>
      <c r="L2093" s="3"/>
      <c r="M2093" s="3"/>
      <c r="N2093" s="3"/>
    </row>
    <row r="2094" spans="1:14" ht="12.75">
      <c r="A2094" s="3"/>
      <c r="B2094" s="3"/>
      <c r="C2094" s="3"/>
      <c r="D2094" s="3"/>
      <c r="E2094" s="3"/>
      <c r="F2094" s="3"/>
      <c r="G2094" s="3"/>
      <c r="H2094" s="3"/>
      <c r="I2094" s="3"/>
      <c r="J2094" s="3"/>
      <c r="K2094" s="3"/>
      <c r="L2094" s="3"/>
      <c r="M2094" s="3"/>
      <c r="N2094" s="3"/>
    </row>
    <row r="2095" spans="1:14" ht="12.75">
      <c r="A2095" s="3"/>
      <c r="B2095" s="3"/>
      <c r="C2095" s="3"/>
      <c r="D2095" s="3"/>
      <c r="E2095" s="3"/>
      <c r="F2095" s="3"/>
      <c r="G2095" s="3"/>
      <c r="H2095" s="3"/>
      <c r="I2095" s="3"/>
      <c r="J2095" s="3"/>
      <c r="K2095" s="3"/>
      <c r="L2095" s="3"/>
      <c r="M2095" s="3"/>
      <c r="N2095" s="3"/>
    </row>
    <row r="2096" spans="1:14" ht="12.75">
      <c r="A2096" s="3"/>
      <c r="B2096" s="3"/>
      <c r="C2096" s="3"/>
      <c r="D2096" s="3"/>
      <c r="E2096" s="3"/>
      <c r="F2096" s="3"/>
      <c r="G2096" s="3"/>
      <c r="H2096" s="3"/>
      <c r="I2096" s="3"/>
      <c r="J2096" s="3"/>
      <c r="K2096" s="3"/>
      <c r="L2096" s="3"/>
      <c r="M2096" s="3"/>
      <c r="N2096" s="3"/>
    </row>
    <row r="2097" spans="1:14" ht="12.75">
      <c r="A2097" s="3"/>
      <c r="B2097" s="3"/>
      <c r="C2097" s="3"/>
      <c r="D2097" s="3"/>
      <c r="E2097" s="3"/>
      <c r="F2097" s="3"/>
      <c r="G2097" s="3"/>
      <c r="H2097" s="3"/>
      <c r="I2097" s="3"/>
      <c r="J2097" s="3"/>
      <c r="K2097" s="3"/>
      <c r="L2097" s="3"/>
      <c r="M2097" s="3"/>
      <c r="N2097" s="3"/>
    </row>
    <row r="2098" spans="1:14" ht="12.75">
      <c r="A2098" s="3"/>
      <c r="B2098" s="3"/>
      <c r="C2098" s="3"/>
      <c r="D2098" s="3"/>
      <c r="E2098" s="3"/>
      <c r="F2098" s="3"/>
      <c r="G2098" s="3"/>
      <c r="H2098" s="3"/>
      <c r="I2098" s="3"/>
      <c r="J2098" s="3"/>
      <c r="K2098" s="3"/>
      <c r="L2098" s="3"/>
      <c r="M2098" s="3"/>
      <c r="N2098" s="3"/>
    </row>
  </sheetData>
  <mergeCells count="1">
    <mergeCell ref="D4:F4"/>
  </mergeCells>
  <printOptions/>
  <pageMargins left="0.75" right="0.28" top="0.49" bottom="0.53" header="0.39" footer="0.4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1"/>
  <sheetViews>
    <sheetView workbookViewId="0" topLeftCell="A10">
      <selection activeCell="B32" sqref="B32"/>
    </sheetView>
  </sheetViews>
  <sheetFormatPr defaultColWidth="9.140625" defaultRowHeight="12.75"/>
  <cols>
    <col min="1" max="1" width="31.8515625" style="0" customWidth="1"/>
    <col min="2" max="6" width="11.7109375" style="0" customWidth="1"/>
  </cols>
  <sheetData>
    <row r="1" spans="1:5" ht="12.75">
      <c r="A1" s="2" t="s">
        <v>100</v>
      </c>
      <c r="B1" s="2"/>
      <c r="C1" s="2"/>
      <c r="D1" s="2"/>
      <c r="E1" s="2"/>
    </row>
    <row r="2" spans="1:5" ht="12.75">
      <c r="A2" s="2" t="s">
        <v>116</v>
      </c>
      <c r="B2" s="2"/>
      <c r="C2" s="2"/>
      <c r="D2" s="2"/>
      <c r="E2" s="2"/>
    </row>
    <row r="3" ht="12.75">
      <c r="A3" s="2" t="s">
        <v>274</v>
      </c>
    </row>
    <row r="4" ht="12.75">
      <c r="A4" s="2"/>
    </row>
    <row r="6" spans="1:7" ht="12.75">
      <c r="A6" s="3"/>
      <c r="B6" s="4" t="s">
        <v>108</v>
      </c>
      <c r="C6" s="4" t="s">
        <v>278</v>
      </c>
      <c r="D6" s="4" t="s">
        <v>280</v>
      </c>
      <c r="E6" s="4" t="s">
        <v>110</v>
      </c>
      <c r="F6" s="4"/>
      <c r="G6" s="3"/>
    </row>
    <row r="7" spans="1:7" ht="12.75">
      <c r="A7" s="3"/>
      <c r="B7" s="32" t="s">
        <v>109</v>
      </c>
      <c r="C7" s="32" t="s">
        <v>279</v>
      </c>
      <c r="D7" s="32" t="s">
        <v>281</v>
      </c>
      <c r="E7" s="32" t="s">
        <v>111</v>
      </c>
      <c r="F7" s="32" t="s">
        <v>37</v>
      </c>
      <c r="G7" s="3"/>
    </row>
    <row r="8" spans="1:7" ht="12.75">
      <c r="A8" s="3"/>
      <c r="B8" s="4" t="s">
        <v>13</v>
      </c>
      <c r="C8" s="4" t="s">
        <v>13</v>
      </c>
      <c r="D8" s="4" t="s">
        <v>13</v>
      </c>
      <c r="E8" s="4" t="s">
        <v>13</v>
      </c>
      <c r="F8" s="4" t="s">
        <v>13</v>
      </c>
      <c r="G8" s="3"/>
    </row>
    <row r="9" spans="2:7" ht="12.75">
      <c r="B9" s="3"/>
      <c r="C9" s="3"/>
      <c r="D9" s="3"/>
      <c r="E9" s="3"/>
      <c r="F9" s="3"/>
      <c r="G9" s="3"/>
    </row>
    <row r="10" spans="1:7" ht="12.75">
      <c r="A10" s="98" t="s">
        <v>275</v>
      </c>
      <c r="B10" s="3"/>
      <c r="C10" s="3"/>
      <c r="D10" s="3"/>
      <c r="E10" s="3"/>
      <c r="F10" s="3"/>
      <c r="G10" s="3"/>
    </row>
    <row r="11" spans="2:7" ht="12.75">
      <c r="B11" s="18"/>
      <c r="C11" s="18"/>
      <c r="D11" s="18"/>
      <c r="E11" s="18"/>
      <c r="F11" s="18"/>
      <c r="G11" s="3"/>
    </row>
    <row r="12" spans="1:7" ht="12.75">
      <c r="A12" s="11" t="s">
        <v>192</v>
      </c>
      <c r="B12" s="18">
        <v>77422</v>
      </c>
      <c r="C12" s="18">
        <v>0</v>
      </c>
      <c r="D12" s="18">
        <v>0</v>
      </c>
      <c r="E12" s="18">
        <v>51496</v>
      </c>
      <c r="F12" s="18">
        <f>SUM(B12:E12)</f>
        <v>128918</v>
      </c>
      <c r="G12" s="3"/>
    </row>
    <row r="13" spans="1:7" ht="12.75">
      <c r="A13" s="11"/>
      <c r="B13" s="18"/>
      <c r="C13" s="18"/>
      <c r="D13" s="18"/>
      <c r="E13" s="18"/>
      <c r="F13" s="18"/>
      <c r="G13" s="3"/>
    </row>
    <row r="14" spans="1:7" ht="12.75">
      <c r="A14" s="11" t="s">
        <v>221</v>
      </c>
      <c r="B14" s="18">
        <v>0</v>
      </c>
      <c r="C14" s="18">
        <v>0</v>
      </c>
      <c r="D14" s="18">
        <v>0</v>
      </c>
      <c r="E14" s="18">
        <f>+'Income '!I33</f>
        <v>2660</v>
      </c>
      <c r="F14" s="18">
        <f>SUM(B14:E14)</f>
        <v>2660</v>
      </c>
      <c r="G14" s="6"/>
    </row>
    <row r="15" spans="1:7" ht="12.75" hidden="1">
      <c r="A15" s="11"/>
      <c r="B15" s="18"/>
      <c r="C15" s="18"/>
      <c r="D15" s="18"/>
      <c r="E15" s="18"/>
      <c r="F15" s="18"/>
      <c r="G15" s="3"/>
    </row>
    <row r="16" spans="1:7" ht="12.75" hidden="1">
      <c r="A16" s="11" t="s">
        <v>235</v>
      </c>
      <c r="B16" s="18"/>
      <c r="C16" s="18"/>
      <c r="D16" s="18"/>
      <c r="E16" s="68"/>
      <c r="F16" s="18">
        <f>+E16+B16</f>
        <v>0</v>
      </c>
      <c r="G16" s="3"/>
    </row>
    <row r="17" spans="1:7" ht="12.75">
      <c r="A17" s="11"/>
      <c r="B17" s="18"/>
      <c r="C17" s="18"/>
      <c r="D17" s="18"/>
      <c r="E17" s="18"/>
      <c r="F17" s="18"/>
      <c r="G17" s="3"/>
    </row>
    <row r="18" spans="1:7" ht="13.5" thickBot="1">
      <c r="A18" s="11" t="s">
        <v>107</v>
      </c>
      <c r="B18" s="26">
        <f>SUM(B12:B17)</f>
        <v>77422</v>
      </c>
      <c r="C18" s="26">
        <f>SUM(C12:C17)</f>
        <v>0</v>
      </c>
      <c r="D18" s="26">
        <f>SUM(D12:D17)</f>
        <v>0</v>
      </c>
      <c r="E18" s="26">
        <f>SUM(E12:E17)</f>
        <v>54156</v>
      </c>
      <c r="F18" s="26">
        <f>SUM(F12:F17)</f>
        <v>131578</v>
      </c>
      <c r="G18" s="3"/>
    </row>
    <row r="19" spans="1:7" ht="13.5" thickTop="1">
      <c r="A19" s="11"/>
      <c r="B19" s="18"/>
      <c r="C19" s="18"/>
      <c r="D19" s="18"/>
      <c r="E19" s="18"/>
      <c r="F19" s="18"/>
      <c r="G19" s="3"/>
    </row>
    <row r="20" spans="1:7" ht="12.75">
      <c r="A20" s="11"/>
      <c r="B20" s="3"/>
      <c r="C20" s="3"/>
      <c r="D20" s="3"/>
      <c r="E20" s="3"/>
      <c r="F20" s="3"/>
      <c r="G20" s="3"/>
    </row>
    <row r="21" spans="1:7" ht="12.75">
      <c r="A21" s="11"/>
      <c r="B21" s="3"/>
      <c r="C21" s="3"/>
      <c r="D21" s="3"/>
      <c r="E21" s="3"/>
      <c r="F21" s="3"/>
      <c r="G21" s="3"/>
    </row>
    <row r="22" spans="1:7" ht="12.75">
      <c r="A22" s="98" t="s">
        <v>276</v>
      </c>
      <c r="B22" s="3"/>
      <c r="C22" s="3"/>
      <c r="D22" s="3"/>
      <c r="E22" s="3"/>
      <c r="F22" s="3"/>
      <c r="G22" s="3"/>
    </row>
    <row r="23" spans="1:7" ht="12.75">
      <c r="A23" s="11"/>
      <c r="B23" s="3"/>
      <c r="C23" s="3"/>
      <c r="D23" s="3"/>
      <c r="E23" s="3"/>
      <c r="F23" s="3"/>
      <c r="G23" s="3"/>
    </row>
    <row r="24" spans="1:7" ht="12.75">
      <c r="A24" s="11" t="s">
        <v>192</v>
      </c>
      <c r="B24" s="18">
        <v>77456</v>
      </c>
      <c r="C24" s="18">
        <v>2</v>
      </c>
      <c r="D24" s="18">
        <v>-321</v>
      </c>
      <c r="E24" s="18">
        <v>63526</v>
      </c>
      <c r="F24" s="18">
        <f>SUM(B24:E24)</f>
        <v>140663</v>
      </c>
      <c r="G24" s="3"/>
    </row>
    <row r="25" spans="1:7" ht="12.75">
      <c r="A25" s="11"/>
      <c r="B25" s="18"/>
      <c r="C25" s="18"/>
      <c r="D25" s="18"/>
      <c r="E25" s="18"/>
      <c r="F25" s="18"/>
      <c r="G25" s="3"/>
    </row>
    <row r="26" spans="1:7" ht="12.75">
      <c r="A26" s="11" t="s">
        <v>221</v>
      </c>
      <c r="B26" s="18">
        <v>0</v>
      </c>
      <c r="C26" s="18">
        <v>0</v>
      </c>
      <c r="D26" s="18">
        <v>0</v>
      </c>
      <c r="E26" s="18">
        <f>+'Income '!G37</f>
        <v>4486</v>
      </c>
      <c r="F26" s="18">
        <f>SUM(B26:E26)</f>
        <v>4486</v>
      </c>
      <c r="G26" s="6"/>
    </row>
    <row r="27" spans="1:7" ht="12.75">
      <c r="A27" s="11"/>
      <c r="B27" s="18"/>
      <c r="C27" s="18"/>
      <c r="D27" s="18"/>
      <c r="E27" s="18"/>
      <c r="F27" s="18"/>
      <c r="G27" s="6"/>
    </row>
    <row r="28" spans="1:7" ht="12.75" hidden="1">
      <c r="A28" s="11" t="s">
        <v>235</v>
      </c>
      <c r="B28" s="18"/>
      <c r="C28" s="18"/>
      <c r="D28" s="18"/>
      <c r="E28" s="68"/>
      <c r="F28" s="18">
        <f>+E28+B28</f>
        <v>0</v>
      </c>
      <c r="G28" s="3"/>
    </row>
    <row r="29" spans="1:7" ht="12.75" hidden="1">
      <c r="A29" s="11"/>
      <c r="B29" s="18"/>
      <c r="C29" s="18"/>
      <c r="D29" s="18"/>
      <c r="E29" s="68"/>
      <c r="F29" s="18"/>
      <c r="G29" s="3"/>
    </row>
    <row r="30" spans="1:7" ht="12.75">
      <c r="A30" s="11" t="s">
        <v>236</v>
      </c>
      <c r="B30" s="18">
        <v>0</v>
      </c>
      <c r="C30" s="18">
        <v>0</v>
      </c>
      <c r="D30" s="68">
        <v>-488</v>
      </c>
      <c r="E30" s="18">
        <v>0</v>
      </c>
      <c r="F30" s="18">
        <f>SUM(B30:D30)</f>
        <v>-488</v>
      </c>
      <c r="G30" s="3"/>
    </row>
    <row r="31" spans="1:7" ht="12.75">
      <c r="A31" s="11"/>
      <c r="B31" s="18"/>
      <c r="C31" s="18"/>
      <c r="D31" s="18"/>
      <c r="E31" s="68"/>
      <c r="F31" s="18"/>
      <c r="G31" s="3"/>
    </row>
    <row r="32" spans="1:7" ht="12.75">
      <c r="A32" s="11" t="s">
        <v>277</v>
      </c>
      <c r="B32" s="18">
        <f>77815-77456</f>
        <v>359</v>
      </c>
      <c r="C32" s="68">
        <v>26</v>
      </c>
      <c r="D32" s="18">
        <v>0</v>
      </c>
      <c r="E32" s="68">
        <v>0</v>
      </c>
      <c r="F32" s="18">
        <f>SUM(B32:E32)</f>
        <v>385</v>
      </c>
      <c r="G32" s="3"/>
    </row>
    <row r="33" spans="1:7" ht="12.75">
      <c r="A33" s="3"/>
      <c r="B33" s="18"/>
      <c r="C33" s="18"/>
      <c r="D33" s="18"/>
      <c r="E33" s="18"/>
      <c r="F33" s="18"/>
      <c r="G33" s="3"/>
    </row>
    <row r="34" spans="1:7" ht="13.5" thickBot="1">
      <c r="A34" s="11" t="s">
        <v>107</v>
      </c>
      <c r="B34" s="26">
        <f>SUM(B24:B33)</f>
        <v>77815</v>
      </c>
      <c r="C34" s="26">
        <f>SUM(C24:C33)</f>
        <v>28</v>
      </c>
      <c r="D34" s="26">
        <f>SUM(D24:D33)</f>
        <v>-809</v>
      </c>
      <c r="E34" s="26">
        <f>SUM(E24:E33)</f>
        <v>68012</v>
      </c>
      <c r="F34" s="26">
        <f>SUM(F24:F33)</f>
        <v>145046</v>
      </c>
      <c r="G34" s="3"/>
    </row>
    <row r="35" spans="1:7" ht="13.5" thickTop="1">
      <c r="A35" s="3"/>
      <c r="B35" s="18"/>
      <c r="C35" s="18"/>
      <c r="D35" s="18"/>
      <c r="E35" s="18"/>
      <c r="F35" s="18"/>
      <c r="G35" s="3"/>
    </row>
    <row r="36" spans="1:7" ht="12.75">
      <c r="A36" s="3"/>
      <c r="B36" s="18"/>
      <c r="C36" s="18"/>
      <c r="D36" s="18"/>
      <c r="E36" s="18"/>
      <c r="F36" s="18"/>
      <c r="G36" s="3"/>
    </row>
    <row r="37" spans="1:7" ht="12.75">
      <c r="A37" s="3"/>
      <c r="B37" s="18"/>
      <c r="C37" s="18"/>
      <c r="D37" s="18"/>
      <c r="E37" s="18"/>
      <c r="F37" s="18"/>
      <c r="G37" s="3"/>
    </row>
    <row r="38" spans="1:7" ht="12.75">
      <c r="A38" s="6"/>
      <c r="B38" s="3"/>
      <c r="C38" s="3"/>
      <c r="D38" s="3"/>
      <c r="E38" s="3"/>
      <c r="F38" s="3"/>
      <c r="G38" s="3"/>
    </row>
    <row r="39" spans="1:7" ht="12.75">
      <c r="A39" s="6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2" t="s">
        <v>139</v>
      </c>
      <c r="B42" s="3"/>
      <c r="C42" s="3"/>
      <c r="D42" s="3"/>
      <c r="E42" s="3"/>
      <c r="F42" s="3"/>
      <c r="G42" s="3"/>
    </row>
    <row r="43" spans="1:7" ht="12.75">
      <c r="A43" s="2" t="s">
        <v>326</v>
      </c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</sheetData>
  <printOptions/>
  <pageMargins left="0.75" right="0.49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54"/>
  <sheetViews>
    <sheetView tabSelected="1" zoomScale="90" zoomScaleNormal="90" workbookViewId="0" topLeftCell="A3">
      <selection activeCell="F341" sqref="F341"/>
    </sheetView>
  </sheetViews>
  <sheetFormatPr defaultColWidth="9.140625" defaultRowHeight="12.75"/>
  <cols>
    <col min="1" max="1" width="5.140625" style="0" customWidth="1"/>
    <col min="2" max="2" width="3.140625" style="0" customWidth="1"/>
    <col min="3" max="3" width="3.57421875" style="0" customWidth="1"/>
    <col min="4" max="4" width="24.57421875" style="0" customWidth="1"/>
    <col min="5" max="6" width="11.57421875" style="0" customWidth="1"/>
    <col min="7" max="7" width="0.85546875" style="0" customWidth="1"/>
    <col min="8" max="8" width="12.421875" style="0" hidden="1" customWidth="1"/>
    <col min="9" max="9" width="11.57421875" style="0" customWidth="1"/>
    <col min="10" max="10" width="0.85546875" style="0" customWidth="1"/>
    <col min="11" max="11" width="11.57421875" style="0" customWidth="1"/>
    <col min="12" max="12" width="0.85546875" style="0" customWidth="1"/>
    <col min="13" max="13" width="12.00390625" style="0" customWidth="1"/>
    <col min="14" max="14" width="1.7109375" style="0" customWidth="1"/>
  </cols>
  <sheetData>
    <row r="1" spans="1:3" ht="12.75">
      <c r="A1" s="12" t="s">
        <v>100</v>
      </c>
      <c r="B1" s="12"/>
      <c r="C1" s="12"/>
    </row>
    <row r="2" spans="1:3" ht="12.75">
      <c r="A2" s="12" t="s">
        <v>282</v>
      </c>
      <c r="B2" s="12"/>
      <c r="C2" s="12"/>
    </row>
    <row r="3" spans="1:3" ht="12.75">
      <c r="A3" s="12"/>
      <c r="B3" s="12"/>
      <c r="C3" s="12"/>
    </row>
    <row r="5" spans="1:3" ht="12.75">
      <c r="A5" t="s">
        <v>218</v>
      </c>
      <c r="C5" t="s">
        <v>220</v>
      </c>
    </row>
    <row r="6" spans="1:3" ht="12.75">
      <c r="A6" t="s">
        <v>219</v>
      </c>
      <c r="C6" t="s">
        <v>312</v>
      </c>
    </row>
    <row r="7" ht="12.75">
      <c r="A7" s="97"/>
    </row>
    <row r="9" ht="12.75">
      <c r="A9" s="98" t="s">
        <v>223</v>
      </c>
    </row>
    <row r="11" spans="1:5" ht="12.75">
      <c r="A11" s="12" t="s">
        <v>112</v>
      </c>
      <c r="B11" s="12" t="s">
        <v>145</v>
      </c>
      <c r="C11" s="12"/>
      <c r="D11" s="12"/>
      <c r="E11" s="12"/>
    </row>
    <row r="12" spans="1:5" ht="12.75">
      <c r="A12" s="12"/>
      <c r="B12" s="11" t="s">
        <v>207</v>
      </c>
      <c r="C12" s="11"/>
      <c r="D12" s="11"/>
      <c r="E12" s="11"/>
    </row>
    <row r="13" spans="1:5" ht="12.75">
      <c r="A13" s="12"/>
      <c r="B13" s="11" t="s">
        <v>313</v>
      </c>
      <c r="C13" s="11"/>
      <c r="D13" s="11"/>
      <c r="E13" s="11"/>
    </row>
    <row r="14" spans="1:2" ht="12.75">
      <c r="A14" s="12"/>
      <c r="B14" s="11" t="s">
        <v>314</v>
      </c>
    </row>
    <row r="15" spans="1:2" ht="12.75">
      <c r="A15" s="12"/>
      <c r="B15" s="11"/>
    </row>
    <row r="16" spans="1:2" ht="12.75">
      <c r="A16" s="12"/>
      <c r="B16" s="11" t="s">
        <v>216</v>
      </c>
    </row>
    <row r="17" spans="1:2" ht="12.75">
      <c r="A17" s="12"/>
      <c r="B17" s="11" t="s">
        <v>283</v>
      </c>
    </row>
    <row r="18" spans="1:2" ht="12.75">
      <c r="A18" s="12"/>
      <c r="B18" s="11" t="s">
        <v>208</v>
      </c>
    </row>
    <row r="19" spans="1:2" ht="12.75">
      <c r="A19" s="12"/>
      <c r="B19" s="11" t="s">
        <v>284</v>
      </c>
    </row>
    <row r="20" spans="1:2" ht="12.75">
      <c r="A20" s="12"/>
      <c r="B20" s="11"/>
    </row>
    <row r="21" spans="1:2" ht="12.75">
      <c r="A21" s="12"/>
      <c r="B21" s="11" t="s">
        <v>209</v>
      </c>
    </row>
    <row r="22" spans="1:2" ht="12.75">
      <c r="A22" s="12"/>
      <c r="B22" s="11" t="s">
        <v>332</v>
      </c>
    </row>
    <row r="23" spans="1:2" ht="12.75">
      <c r="A23" s="12"/>
      <c r="B23" s="11" t="s">
        <v>333</v>
      </c>
    </row>
    <row r="24" spans="1:2" ht="12.75">
      <c r="A24" s="12"/>
      <c r="B24" s="11" t="s">
        <v>334</v>
      </c>
    </row>
    <row r="25" spans="1:2" ht="12.75">
      <c r="A25" s="12"/>
      <c r="B25" s="11" t="s">
        <v>335</v>
      </c>
    </row>
    <row r="26" spans="1:2" ht="12.75">
      <c r="A26" s="12"/>
      <c r="B26" s="11"/>
    </row>
    <row r="27" spans="1:2" ht="12.75">
      <c r="A27" s="12"/>
      <c r="B27" s="11" t="s">
        <v>210</v>
      </c>
    </row>
    <row r="28" spans="1:2" ht="12.75">
      <c r="A28" s="12"/>
      <c r="B28" s="11" t="s">
        <v>285</v>
      </c>
    </row>
    <row r="29" spans="1:2" ht="12.75">
      <c r="A29" s="12"/>
      <c r="B29" s="11" t="s">
        <v>286</v>
      </c>
    </row>
    <row r="30" spans="1:2" ht="12.75">
      <c r="A30" s="12"/>
      <c r="B30" s="11"/>
    </row>
    <row r="31" spans="1:2" ht="12.75">
      <c r="A31" s="12" t="s">
        <v>67</v>
      </c>
      <c r="B31" s="12" t="s">
        <v>117</v>
      </c>
    </row>
    <row r="32" spans="1:2" ht="12.75">
      <c r="A32" s="12"/>
      <c r="B32" t="s">
        <v>146</v>
      </c>
    </row>
    <row r="33" ht="12.75">
      <c r="A33" s="12"/>
    </row>
    <row r="34" spans="1:2" ht="12.75">
      <c r="A34" s="12" t="s">
        <v>68</v>
      </c>
      <c r="B34" s="12" t="s">
        <v>69</v>
      </c>
    </row>
    <row r="35" spans="1:2" ht="12.75">
      <c r="A35" s="12"/>
      <c r="B35" s="11" t="s">
        <v>205</v>
      </c>
    </row>
    <row r="36" spans="1:2" ht="12.75">
      <c r="A36" s="12"/>
      <c r="B36" s="11" t="s">
        <v>206</v>
      </c>
    </row>
    <row r="37" ht="12.75">
      <c r="A37" s="12"/>
    </row>
    <row r="38" spans="1:2" ht="12.75">
      <c r="A38" s="12" t="s">
        <v>70</v>
      </c>
      <c r="B38" s="12" t="s">
        <v>71</v>
      </c>
    </row>
    <row r="39" spans="1:2" ht="12.75">
      <c r="A39" s="12"/>
      <c r="B39" t="s">
        <v>137</v>
      </c>
    </row>
    <row r="40" spans="1:2" ht="12.75">
      <c r="A40" s="12"/>
      <c r="B40" t="s">
        <v>138</v>
      </c>
    </row>
    <row r="41" ht="12.75">
      <c r="A41" s="12"/>
    </row>
    <row r="42" spans="1:2" ht="12.75">
      <c r="A42" s="12" t="s">
        <v>72</v>
      </c>
      <c r="B42" s="12" t="s">
        <v>73</v>
      </c>
    </row>
    <row r="43" spans="1:2" ht="12.75">
      <c r="A43" s="12"/>
      <c r="B43" t="s">
        <v>140</v>
      </c>
    </row>
    <row r="44" spans="1:2" ht="12.75">
      <c r="A44" s="12"/>
      <c r="B44" t="s">
        <v>141</v>
      </c>
    </row>
    <row r="45" ht="12.75">
      <c r="A45" s="12"/>
    </row>
    <row r="46" spans="1:13" ht="12.75">
      <c r="A46" s="12" t="s">
        <v>74</v>
      </c>
      <c r="B46" s="12" t="s">
        <v>75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2.75">
      <c r="A47" s="12"/>
      <c r="B47" s="11" t="s">
        <v>142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2.75">
      <c r="A48" s="12"/>
      <c r="B48" s="11" t="s">
        <v>237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2.75">
      <c r="A50" s="12"/>
      <c r="B50" s="11" t="s">
        <v>55</v>
      </c>
      <c r="C50" s="11" t="s">
        <v>287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2.75">
      <c r="A51" s="12"/>
      <c r="B51" s="11"/>
      <c r="C51" s="11" t="s">
        <v>288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2.75">
      <c r="A52" s="12"/>
      <c r="B52" s="11"/>
      <c r="C52" s="11" t="s">
        <v>289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2.75">
      <c r="A53" s="12"/>
      <c r="B53" s="11"/>
      <c r="C53" s="11" t="s">
        <v>290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12.75">
      <c r="A54" s="12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12.75">
      <c r="A55" s="12"/>
      <c r="B55" s="11" t="s">
        <v>54</v>
      </c>
      <c r="C55" s="11" t="s">
        <v>294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2.75">
      <c r="A56" s="12"/>
      <c r="B56" s="11"/>
      <c r="C56" s="11" t="s">
        <v>291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2.75">
      <c r="A57" s="12"/>
      <c r="B57" s="11"/>
      <c r="C57" s="11" t="s">
        <v>292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2.75">
      <c r="A58" s="12"/>
      <c r="B58" s="11"/>
      <c r="C58" s="11" t="s">
        <v>293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2.75">
      <c r="A59" s="12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2.75">
      <c r="A60" s="12" t="s">
        <v>76</v>
      </c>
      <c r="B60" s="12" t="s">
        <v>77</v>
      </c>
      <c r="C60" s="11"/>
      <c r="D60" s="11"/>
      <c r="E60" s="11"/>
      <c r="F60" s="27"/>
      <c r="G60" s="27"/>
      <c r="H60" s="27"/>
      <c r="I60" s="27"/>
      <c r="J60" s="27"/>
      <c r="K60" s="27"/>
      <c r="L60" s="27"/>
      <c r="M60" s="27"/>
    </row>
    <row r="61" spans="1:13" ht="12.75">
      <c r="A61" s="12"/>
      <c r="B61" s="11"/>
      <c r="C61" s="11"/>
      <c r="D61" s="11"/>
      <c r="E61" s="11"/>
      <c r="F61" s="27"/>
      <c r="G61" s="27"/>
      <c r="H61" s="27"/>
      <c r="I61" s="83"/>
      <c r="J61" s="31"/>
      <c r="K61" s="31"/>
      <c r="L61" s="27"/>
      <c r="M61" s="27"/>
    </row>
    <row r="62" spans="1:13" ht="12.75">
      <c r="A62" s="62"/>
      <c r="B62" t="s">
        <v>295</v>
      </c>
      <c r="C62" s="11"/>
      <c r="D62" s="11"/>
      <c r="E62" s="11"/>
      <c r="F62" s="27"/>
      <c r="G62" s="27"/>
      <c r="H62" s="27"/>
      <c r="I62" s="106"/>
      <c r="J62" s="106"/>
      <c r="K62" s="106"/>
      <c r="L62" s="27"/>
      <c r="M62" s="27"/>
    </row>
    <row r="63" spans="1:13" ht="12.75">
      <c r="A63" s="62"/>
      <c r="C63" s="11"/>
      <c r="D63" s="11"/>
      <c r="E63" s="11"/>
      <c r="F63" s="27"/>
      <c r="G63" s="27"/>
      <c r="H63" s="27"/>
      <c r="I63" s="27"/>
      <c r="J63" s="27"/>
      <c r="K63" s="27"/>
      <c r="L63" s="27"/>
      <c r="M63" s="27"/>
    </row>
    <row r="64" spans="1:13" ht="12.75">
      <c r="A64" s="12" t="s">
        <v>78</v>
      </c>
      <c r="B64" s="15" t="s">
        <v>147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2.75">
      <c r="A65" s="12"/>
      <c r="B65" s="13"/>
      <c r="C65" s="13"/>
      <c r="D65" s="13"/>
      <c r="E65" s="85"/>
      <c r="F65" s="85"/>
      <c r="G65" s="85"/>
      <c r="H65" s="85"/>
      <c r="I65" s="107" t="s">
        <v>211</v>
      </c>
      <c r="J65" s="107"/>
      <c r="K65" s="107"/>
      <c r="L65" s="85"/>
      <c r="M65" s="85"/>
    </row>
    <row r="66" spans="1:13" ht="12.75">
      <c r="A66" s="12"/>
      <c r="B66" s="13"/>
      <c r="C66" s="13"/>
      <c r="D66" s="84"/>
      <c r="E66" s="85"/>
      <c r="F66" s="85"/>
      <c r="G66" s="85"/>
      <c r="H66" s="85"/>
      <c r="I66" s="108" t="str">
        <f>+'Income '!G14</f>
        <v>30/06/04</v>
      </c>
      <c r="J66" s="108"/>
      <c r="K66" s="108"/>
      <c r="L66" s="85"/>
      <c r="M66" s="85"/>
    </row>
    <row r="67" spans="1:13" ht="12.75">
      <c r="A67" s="12"/>
      <c r="B67" s="13"/>
      <c r="C67" s="13"/>
      <c r="D67" s="13"/>
      <c r="E67" s="13"/>
      <c r="F67" s="13"/>
      <c r="G67" s="13"/>
      <c r="H67" s="13"/>
      <c r="I67" s="91"/>
      <c r="J67" s="91"/>
      <c r="K67" s="4" t="s">
        <v>212</v>
      </c>
      <c r="L67" s="13"/>
      <c r="M67" s="13"/>
    </row>
    <row r="68" spans="1:13" ht="12.75">
      <c r="A68" s="12"/>
      <c r="B68" s="94" t="s">
        <v>215</v>
      </c>
      <c r="C68" s="13"/>
      <c r="D68" s="13"/>
      <c r="E68" s="13"/>
      <c r="F68" s="13"/>
      <c r="G68" s="13"/>
      <c r="H68" s="13"/>
      <c r="I68" s="92" t="s">
        <v>48</v>
      </c>
      <c r="J68" s="91"/>
      <c r="K68" s="93" t="s">
        <v>213</v>
      </c>
      <c r="L68" s="13"/>
      <c r="M68" s="13"/>
    </row>
    <row r="69" spans="1:14" ht="12.75">
      <c r="A69" s="12"/>
      <c r="B69" s="13"/>
      <c r="C69" s="13"/>
      <c r="D69" s="13"/>
      <c r="E69" s="31"/>
      <c r="F69" s="31"/>
      <c r="G69" s="31"/>
      <c r="H69" s="31"/>
      <c r="I69" s="4" t="s">
        <v>13</v>
      </c>
      <c r="J69" s="31"/>
      <c r="K69" s="4" t="s">
        <v>13</v>
      </c>
      <c r="L69" s="31"/>
      <c r="M69" s="31"/>
      <c r="N69" s="11"/>
    </row>
    <row r="70" spans="1:14" ht="9.75" customHeight="1">
      <c r="A70" s="12"/>
      <c r="B70" s="13"/>
      <c r="C70" s="13"/>
      <c r="D70" s="13"/>
      <c r="E70" s="31"/>
      <c r="F70" s="31"/>
      <c r="G70" s="31"/>
      <c r="H70" s="31"/>
      <c r="I70" s="29"/>
      <c r="J70" s="31"/>
      <c r="K70" s="29"/>
      <c r="L70" s="31"/>
      <c r="M70" s="31"/>
      <c r="N70" s="11"/>
    </row>
    <row r="71" spans="1:14" ht="12.75">
      <c r="A71" s="12"/>
      <c r="B71" s="13" t="s">
        <v>200</v>
      </c>
      <c r="C71" s="13"/>
      <c r="D71" s="13"/>
      <c r="E71" s="31"/>
      <c r="F71" s="31"/>
      <c r="G71" s="31"/>
      <c r="H71" s="31"/>
      <c r="I71" s="31">
        <v>19071</v>
      </c>
      <c r="J71" s="31"/>
      <c r="K71" s="31">
        <v>5199</v>
      </c>
      <c r="L71" s="31"/>
      <c r="M71" s="31"/>
      <c r="N71" s="11"/>
    </row>
    <row r="72" spans="1:14" ht="12.75">
      <c r="A72" s="12"/>
      <c r="B72" s="13" t="s">
        <v>201</v>
      </c>
      <c r="C72" s="13"/>
      <c r="D72" s="13"/>
      <c r="E72" s="31"/>
      <c r="F72" s="31"/>
      <c r="G72" s="31"/>
      <c r="H72" s="31"/>
      <c r="I72" s="31">
        <v>23</v>
      </c>
      <c r="J72" s="31"/>
      <c r="K72" s="31">
        <v>102</v>
      </c>
      <c r="L72" s="31"/>
      <c r="M72" s="31"/>
      <c r="N72" s="11"/>
    </row>
    <row r="73" spans="1:14" ht="12.75">
      <c r="A73" s="12"/>
      <c r="B73" s="13" t="s">
        <v>46</v>
      </c>
      <c r="C73" s="13"/>
      <c r="D73" s="13"/>
      <c r="E73" s="31"/>
      <c r="F73" s="31"/>
      <c r="G73" s="31"/>
      <c r="H73" s="31"/>
      <c r="I73" s="78">
        <v>1199</v>
      </c>
      <c r="J73" s="31"/>
      <c r="K73" s="78">
        <v>106</v>
      </c>
      <c r="L73" s="31"/>
      <c r="M73" s="31"/>
      <c r="N73" s="11"/>
    </row>
    <row r="74" spans="1:14" ht="12.75">
      <c r="A74" s="12"/>
      <c r="B74" s="13"/>
      <c r="C74" s="13"/>
      <c r="D74" s="13"/>
      <c r="E74" s="31"/>
      <c r="F74" s="31"/>
      <c r="G74" s="31"/>
      <c r="H74" s="31"/>
      <c r="I74" s="46">
        <f>SUM(I71:I73)</f>
        <v>20293</v>
      </c>
      <c r="J74" s="31"/>
      <c r="K74" s="31">
        <f>SUM(K71:K73)</f>
        <v>5407</v>
      </c>
      <c r="L74" s="31"/>
      <c r="M74" s="31"/>
      <c r="N74" s="11"/>
    </row>
    <row r="75" spans="1:14" ht="12.75">
      <c r="A75" s="12"/>
      <c r="B75" s="43" t="s">
        <v>193</v>
      </c>
      <c r="C75" s="13"/>
      <c r="D75" s="13"/>
      <c r="E75" s="31"/>
      <c r="F75" s="31"/>
      <c r="G75" s="31"/>
      <c r="H75" s="31"/>
      <c r="I75" s="95">
        <v>0</v>
      </c>
      <c r="J75" s="31"/>
      <c r="K75" s="78">
        <v>376</v>
      </c>
      <c r="L75" s="31"/>
      <c r="M75" s="31"/>
      <c r="N75" s="11"/>
    </row>
    <row r="76" spans="1:14" ht="12.75">
      <c r="A76" s="12"/>
      <c r="B76" s="43"/>
      <c r="C76" s="13"/>
      <c r="D76" s="13"/>
      <c r="E76" s="31"/>
      <c r="F76" s="31"/>
      <c r="G76" s="31"/>
      <c r="H76" s="31"/>
      <c r="I76" s="91">
        <f>+I75+I74</f>
        <v>20293</v>
      </c>
      <c r="J76" s="31"/>
      <c r="K76" s="31">
        <f>+K75+K74</f>
        <v>5783</v>
      </c>
      <c r="L76" s="31"/>
      <c r="M76" s="31"/>
      <c r="N76" s="11"/>
    </row>
    <row r="77" spans="1:14" ht="12.75">
      <c r="A77" s="12"/>
      <c r="B77" s="43" t="s">
        <v>186</v>
      </c>
      <c r="C77" s="13"/>
      <c r="D77" s="13"/>
      <c r="E77" s="31"/>
      <c r="F77" s="31"/>
      <c r="G77" s="31"/>
      <c r="H77" s="31"/>
      <c r="I77" s="31">
        <v>-211</v>
      </c>
      <c r="J77" s="31"/>
      <c r="K77" s="90">
        <v>0</v>
      </c>
      <c r="L77" s="31"/>
      <c r="M77" s="31"/>
      <c r="N77" s="11"/>
    </row>
    <row r="78" spans="1:14" ht="13.5" thickBot="1">
      <c r="A78" s="12"/>
      <c r="B78" s="43" t="s">
        <v>214</v>
      </c>
      <c r="D78" s="13"/>
      <c r="E78" s="31"/>
      <c r="F78" s="31"/>
      <c r="G78" s="31"/>
      <c r="H78" s="31"/>
      <c r="I78" s="96">
        <f>SUM(I76:I77)</f>
        <v>20082</v>
      </c>
      <c r="J78" s="31"/>
      <c r="K78" s="86">
        <f>+K77+K76</f>
        <v>5783</v>
      </c>
      <c r="L78" s="31"/>
      <c r="M78" s="31"/>
      <c r="N78" s="11"/>
    </row>
    <row r="79" spans="1:13" s="47" customFormat="1" ht="12.75">
      <c r="A79" s="75"/>
      <c r="B79" s="43"/>
      <c r="C79" s="13"/>
      <c r="D79" s="13"/>
      <c r="E79" s="13"/>
      <c r="F79" s="13"/>
      <c r="G79" s="13"/>
      <c r="I79" s="77"/>
      <c r="J79" s="76"/>
      <c r="K79" s="77"/>
      <c r="L79" s="76"/>
      <c r="M79" s="77"/>
    </row>
    <row r="80" spans="1:13" ht="12.75">
      <c r="A80" s="12" t="s">
        <v>79</v>
      </c>
      <c r="B80" s="12" t="s">
        <v>168</v>
      </c>
      <c r="C80" s="11"/>
      <c r="D80" s="11"/>
      <c r="E80" s="11"/>
      <c r="F80" s="27"/>
      <c r="G80" s="27"/>
      <c r="H80" s="27"/>
      <c r="I80" s="27"/>
      <c r="J80" s="27"/>
      <c r="K80" s="27"/>
      <c r="L80" s="27"/>
      <c r="M80" s="27"/>
    </row>
    <row r="81" spans="1:13" ht="12.75">
      <c r="A81" s="62"/>
      <c r="B81" t="s">
        <v>187</v>
      </c>
      <c r="C81" s="11"/>
      <c r="D81" s="11"/>
      <c r="E81" s="11"/>
      <c r="F81" s="27"/>
      <c r="G81" s="27"/>
      <c r="H81" s="27"/>
      <c r="I81" s="27"/>
      <c r="J81" s="27"/>
      <c r="K81" s="27"/>
      <c r="L81" s="27"/>
      <c r="M81" s="27"/>
    </row>
    <row r="82" spans="1:13" ht="12.75">
      <c r="A82" s="62"/>
      <c r="C82" s="11"/>
      <c r="D82" s="11"/>
      <c r="E82" s="11"/>
      <c r="F82" s="27"/>
      <c r="G82" s="27"/>
      <c r="H82" s="27"/>
      <c r="I82" s="27"/>
      <c r="J82" s="27"/>
      <c r="K82" s="27"/>
      <c r="L82" s="27"/>
      <c r="M82" s="27"/>
    </row>
    <row r="83" spans="1:13" ht="12.75">
      <c r="A83" s="12" t="s">
        <v>80</v>
      </c>
      <c r="B83" s="12" t="s">
        <v>52</v>
      </c>
      <c r="C83" s="11"/>
      <c r="D83" s="11"/>
      <c r="E83" s="11"/>
      <c r="F83" s="27"/>
      <c r="G83" s="27"/>
      <c r="H83" s="27"/>
      <c r="I83" s="27"/>
      <c r="J83" s="27"/>
      <c r="K83" s="27"/>
      <c r="L83" s="27"/>
      <c r="M83" s="27"/>
    </row>
    <row r="84" spans="1:13" ht="12.75">
      <c r="A84" s="12"/>
      <c r="B84" s="11" t="s">
        <v>226</v>
      </c>
      <c r="C84" s="11"/>
      <c r="D84" s="11"/>
      <c r="E84" s="11"/>
      <c r="F84" s="27"/>
      <c r="G84" s="27"/>
      <c r="H84" s="27"/>
      <c r="I84" s="27"/>
      <c r="J84" s="27"/>
      <c r="K84" s="27"/>
      <c r="L84" s="27"/>
      <c r="M84" s="27"/>
    </row>
    <row r="85" spans="1:13" ht="12.75">
      <c r="A85" s="12"/>
      <c r="B85" s="11" t="s">
        <v>194</v>
      </c>
      <c r="C85" s="11"/>
      <c r="D85" s="11"/>
      <c r="E85" s="11"/>
      <c r="F85" s="27"/>
      <c r="G85" s="27"/>
      <c r="H85" s="27"/>
      <c r="I85" s="27"/>
      <c r="J85" s="27"/>
      <c r="K85" s="27"/>
      <c r="L85" s="27"/>
      <c r="M85" s="27"/>
    </row>
    <row r="86" spans="1:13" ht="12.75">
      <c r="A86" s="12"/>
      <c r="C86" s="11"/>
      <c r="D86" s="11"/>
      <c r="E86" s="11"/>
      <c r="F86" s="27"/>
      <c r="G86" s="27"/>
      <c r="H86" s="27"/>
      <c r="I86" s="27"/>
      <c r="J86" s="27"/>
      <c r="K86" s="27"/>
      <c r="L86" s="27"/>
      <c r="M86" s="27"/>
    </row>
    <row r="87" spans="1:13" ht="12.75">
      <c r="A87" s="12" t="s">
        <v>81</v>
      </c>
      <c r="B87" s="12" t="s">
        <v>39</v>
      </c>
      <c r="C87" s="11"/>
      <c r="D87" s="11"/>
      <c r="E87" s="11"/>
      <c r="F87" s="27"/>
      <c r="G87" s="27"/>
      <c r="H87" s="27"/>
      <c r="I87" s="27"/>
      <c r="J87" s="27"/>
      <c r="K87" s="27"/>
      <c r="L87" s="27"/>
      <c r="M87" s="27"/>
    </row>
    <row r="88" spans="1:13" ht="12.75">
      <c r="A88" s="12"/>
      <c r="B88" s="11" t="s">
        <v>148</v>
      </c>
      <c r="C88" s="11"/>
      <c r="D88" s="11"/>
      <c r="E88" s="11"/>
      <c r="F88" s="27"/>
      <c r="G88" s="27"/>
      <c r="H88" s="27"/>
      <c r="I88" s="27"/>
      <c r="J88" s="27"/>
      <c r="K88" s="27"/>
      <c r="L88" s="27"/>
      <c r="M88" s="27"/>
    </row>
    <row r="89" spans="1:13" ht="12.75">
      <c r="A89" s="12"/>
      <c r="B89" s="11" t="s">
        <v>296</v>
      </c>
      <c r="C89" s="11"/>
      <c r="D89" s="11"/>
      <c r="E89" s="11"/>
      <c r="F89" s="27"/>
      <c r="G89" s="27"/>
      <c r="H89" s="27"/>
      <c r="I89" s="27"/>
      <c r="J89" s="27"/>
      <c r="K89" s="27"/>
      <c r="L89" s="27"/>
      <c r="M89" s="27"/>
    </row>
    <row r="90" spans="1:13" ht="12.75">
      <c r="A90" s="12"/>
      <c r="C90" s="11"/>
      <c r="D90" s="11"/>
      <c r="E90" s="11"/>
      <c r="F90" s="27"/>
      <c r="G90" s="27"/>
      <c r="H90" s="27"/>
      <c r="I90" s="27"/>
      <c r="J90" s="27"/>
      <c r="K90" s="27"/>
      <c r="L90" s="27"/>
      <c r="M90" s="27"/>
    </row>
    <row r="91" spans="1:13" ht="12.75">
      <c r="A91" s="12" t="s">
        <v>82</v>
      </c>
      <c r="B91" s="12" t="s">
        <v>83</v>
      </c>
      <c r="C91" s="11"/>
      <c r="D91" s="11"/>
      <c r="E91" s="11"/>
      <c r="F91" s="27"/>
      <c r="G91" s="27"/>
      <c r="H91" s="27"/>
      <c r="I91" s="27"/>
      <c r="J91" s="27"/>
      <c r="K91" s="27"/>
      <c r="L91" s="27"/>
      <c r="M91" s="27"/>
    </row>
    <row r="92" spans="1:13" ht="12.75">
      <c r="A92" s="12"/>
      <c r="B92" t="s">
        <v>143</v>
      </c>
      <c r="C92" s="11"/>
      <c r="D92" s="11"/>
      <c r="E92" s="11"/>
      <c r="F92" s="27"/>
      <c r="G92" s="27"/>
      <c r="H92" s="27"/>
      <c r="I92" s="27"/>
      <c r="J92" s="27"/>
      <c r="K92" s="27"/>
      <c r="L92" s="27"/>
      <c r="M92" s="27"/>
    </row>
    <row r="93" spans="1:13" ht="12.75">
      <c r="A93" s="62"/>
      <c r="B93" s="11" t="s">
        <v>217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ht="12.75">
      <c r="A94" s="62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ht="12.75">
      <c r="A95" s="12" t="s">
        <v>151</v>
      </c>
      <c r="B95" s="12" t="s">
        <v>176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ht="12.75">
      <c r="A96" s="62"/>
      <c r="B96" s="11"/>
      <c r="C96" s="11"/>
      <c r="D96" s="11"/>
      <c r="E96" s="11"/>
      <c r="F96" s="11"/>
      <c r="G96" s="11"/>
      <c r="H96" s="11"/>
      <c r="J96" s="11"/>
      <c r="K96" s="4" t="s">
        <v>152</v>
      </c>
      <c r="L96" s="11"/>
      <c r="M96" s="11"/>
    </row>
    <row r="97" spans="1:13" ht="12.75">
      <c r="A97" s="62"/>
      <c r="B97" s="11"/>
      <c r="C97" s="11"/>
      <c r="D97" s="11"/>
      <c r="E97" s="11"/>
      <c r="F97" s="11"/>
      <c r="G97" s="11"/>
      <c r="H97" s="11"/>
      <c r="J97" s="11"/>
      <c r="K97" s="69" t="str">
        <f>+'Income '!G14</f>
        <v>30/06/04</v>
      </c>
      <c r="L97" s="11"/>
      <c r="M97" s="11"/>
    </row>
    <row r="98" spans="1:13" ht="12.75">
      <c r="A98" s="62"/>
      <c r="B98" s="11"/>
      <c r="C98" s="11"/>
      <c r="D98" s="11"/>
      <c r="E98" s="11"/>
      <c r="F98" s="11"/>
      <c r="G98" s="11"/>
      <c r="H98" s="11"/>
      <c r="J98" s="11"/>
      <c r="K98" s="4" t="s">
        <v>13</v>
      </c>
      <c r="L98" s="11"/>
      <c r="M98" s="11"/>
    </row>
    <row r="99" spans="1:13" ht="12" customHeight="1">
      <c r="A99" s="62"/>
      <c r="B99" s="11" t="s">
        <v>177</v>
      </c>
      <c r="C99" s="11"/>
      <c r="D99" s="11"/>
      <c r="E99" s="11"/>
      <c r="F99" s="11"/>
      <c r="G99" s="11"/>
      <c r="H99" s="11"/>
      <c r="J99" s="11"/>
      <c r="K99" s="11"/>
      <c r="L99" s="11"/>
      <c r="M99" s="11"/>
    </row>
    <row r="100" spans="1:13" ht="12" customHeight="1">
      <c r="A100" s="62"/>
      <c r="B100" s="11"/>
      <c r="C100" s="11" t="s">
        <v>153</v>
      </c>
      <c r="D100" s="11"/>
      <c r="E100" s="11"/>
      <c r="F100" s="11"/>
      <c r="G100" s="11"/>
      <c r="H100" s="11"/>
      <c r="J100" s="11"/>
      <c r="K100" s="27">
        <v>132</v>
      </c>
      <c r="L100" s="11"/>
      <c r="M100" s="11"/>
    </row>
    <row r="101" spans="1:13" ht="12.75">
      <c r="A101" s="62"/>
      <c r="C101" s="11" t="s">
        <v>154</v>
      </c>
      <c r="D101" s="11"/>
      <c r="E101" s="11"/>
      <c r="F101" s="11"/>
      <c r="G101" s="11"/>
      <c r="H101" s="11"/>
      <c r="J101" s="11"/>
      <c r="K101" s="31">
        <v>8094</v>
      </c>
      <c r="L101" s="11"/>
      <c r="M101" s="11"/>
    </row>
    <row r="102" spans="1:13" ht="13.5" thickBot="1">
      <c r="A102" s="62"/>
      <c r="B102" s="11"/>
      <c r="C102" s="11"/>
      <c r="D102" s="11"/>
      <c r="E102" s="11"/>
      <c r="F102" s="11"/>
      <c r="G102" s="11"/>
      <c r="H102" s="11"/>
      <c r="J102" s="11"/>
      <c r="K102" s="86">
        <f>SUM(K100:K101)</f>
        <v>8226</v>
      </c>
      <c r="L102" s="11"/>
      <c r="M102" s="11"/>
    </row>
    <row r="103" spans="1:13" ht="12.75">
      <c r="A103" s="62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ht="12.75">
      <c r="A104" s="12" t="s">
        <v>155</v>
      </c>
      <c r="B104" s="12" t="s">
        <v>156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ht="12.75">
      <c r="A105" s="12"/>
      <c r="B105" s="11" t="s">
        <v>157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3" ht="11.25" customHeight="1">
      <c r="A106" s="12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13" ht="12.75">
      <c r="A107" s="12"/>
      <c r="B107" s="11"/>
      <c r="C107" s="11"/>
      <c r="D107" s="11"/>
      <c r="E107" s="11"/>
      <c r="F107" s="11"/>
      <c r="G107" s="11"/>
      <c r="H107" s="11"/>
      <c r="J107" s="11"/>
      <c r="K107" s="4" t="s">
        <v>6</v>
      </c>
      <c r="L107" s="11"/>
      <c r="M107" s="11"/>
    </row>
    <row r="108" spans="1:13" ht="12.75">
      <c r="A108" s="12"/>
      <c r="B108" s="11"/>
      <c r="C108" s="11"/>
      <c r="D108" s="11"/>
      <c r="E108" s="11"/>
      <c r="F108" s="11"/>
      <c r="G108" s="11"/>
      <c r="H108" s="11"/>
      <c r="J108" s="11"/>
      <c r="K108" s="4" t="s">
        <v>59</v>
      </c>
      <c r="L108" s="11"/>
      <c r="M108" s="11"/>
    </row>
    <row r="109" spans="1:13" ht="12.75">
      <c r="A109" s="12"/>
      <c r="B109" s="11"/>
      <c r="C109" s="11"/>
      <c r="D109" s="11"/>
      <c r="E109" s="11"/>
      <c r="F109" s="11"/>
      <c r="G109" s="11"/>
      <c r="H109" s="11"/>
      <c r="J109" s="11"/>
      <c r="K109" s="69" t="str">
        <f>+K97</f>
        <v>30/06/04</v>
      </c>
      <c r="L109" s="11"/>
      <c r="M109" s="11"/>
    </row>
    <row r="110" spans="1:13" ht="12.75">
      <c r="A110" s="12"/>
      <c r="B110" s="11"/>
      <c r="C110" s="11"/>
      <c r="D110" s="11"/>
      <c r="E110" s="11"/>
      <c r="F110" s="11"/>
      <c r="G110" s="11"/>
      <c r="H110" s="11"/>
      <c r="J110" s="11"/>
      <c r="K110" s="4" t="s">
        <v>13</v>
      </c>
      <c r="L110" s="11"/>
      <c r="M110" s="11"/>
    </row>
    <row r="111" spans="1:13" ht="9.75" customHeight="1">
      <c r="A111" s="12"/>
      <c r="B111" s="11"/>
      <c r="C111" s="11"/>
      <c r="D111" s="11"/>
      <c r="E111" s="11"/>
      <c r="F111" s="11"/>
      <c r="G111" s="11"/>
      <c r="H111" s="11"/>
      <c r="J111" s="11"/>
      <c r="K111" s="49"/>
      <c r="L111" s="11"/>
      <c r="M111" s="11"/>
    </row>
    <row r="112" spans="1:13" ht="12.75">
      <c r="A112" s="12"/>
      <c r="B112" s="11" t="s">
        <v>158</v>
      </c>
      <c r="C112" s="11"/>
      <c r="D112" s="11"/>
      <c r="E112" s="11"/>
      <c r="F112" s="11"/>
      <c r="G112" s="11"/>
      <c r="H112" s="11"/>
      <c r="J112" s="11"/>
      <c r="K112" s="46">
        <v>213</v>
      </c>
      <c r="L112" s="11"/>
      <c r="M112" s="11"/>
    </row>
    <row r="113" spans="1:13" ht="12.75">
      <c r="A113" s="12"/>
      <c r="B113" s="11" t="s">
        <v>195</v>
      </c>
      <c r="C113" s="11"/>
      <c r="D113" s="11"/>
      <c r="E113" s="11"/>
      <c r="F113" s="11"/>
      <c r="G113" s="11"/>
      <c r="H113" s="11"/>
      <c r="J113" s="11"/>
      <c r="K113" s="46">
        <v>154</v>
      </c>
      <c r="L113" s="11"/>
      <c r="M113" s="11"/>
    </row>
    <row r="114" spans="1:13" ht="13.5" thickBot="1">
      <c r="A114" s="12"/>
      <c r="B114" s="11"/>
      <c r="C114" s="11"/>
      <c r="D114" s="11"/>
      <c r="E114" s="11"/>
      <c r="F114" s="11"/>
      <c r="G114" s="11"/>
      <c r="H114" s="11"/>
      <c r="J114" s="11"/>
      <c r="K114" s="87">
        <f>SUM(K112:K113)</f>
        <v>367</v>
      </c>
      <c r="L114" s="11"/>
      <c r="M114" s="11"/>
    </row>
    <row r="115" spans="1:13" ht="12.75">
      <c r="A115" s="12"/>
      <c r="B115" s="11"/>
      <c r="C115" s="11"/>
      <c r="D115" s="11"/>
      <c r="E115" s="11"/>
      <c r="F115" s="11"/>
      <c r="G115" s="11"/>
      <c r="H115" s="11"/>
      <c r="I115" s="29"/>
      <c r="J115" s="11"/>
      <c r="K115" s="11"/>
      <c r="L115" s="11"/>
      <c r="M115" s="11"/>
    </row>
    <row r="116" spans="1:13" ht="12.75">
      <c r="A116" s="12"/>
      <c r="B116" s="11"/>
      <c r="C116" s="11"/>
      <c r="D116" s="11"/>
      <c r="E116" s="11"/>
      <c r="F116" s="11"/>
      <c r="G116" s="11"/>
      <c r="H116" s="11"/>
      <c r="I116" s="29"/>
      <c r="J116" s="11"/>
      <c r="K116" s="11"/>
      <c r="L116" s="11"/>
      <c r="M116" s="11"/>
    </row>
    <row r="117" spans="1:13" ht="12.75">
      <c r="A117" s="12"/>
      <c r="B117" s="11"/>
      <c r="C117" s="11"/>
      <c r="D117" s="11"/>
      <c r="E117" s="11"/>
      <c r="F117" s="11"/>
      <c r="G117" s="11"/>
      <c r="H117" s="11"/>
      <c r="I117" s="29"/>
      <c r="J117" s="11"/>
      <c r="K117" s="11"/>
      <c r="L117" s="11"/>
      <c r="M117" s="11"/>
    </row>
    <row r="118" spans="1:13" ht="12.75">
      <c r="A118" s="12"/>
      <c r="B118" s="11"/>
      <c r="C118" s="11"/>
      <c r="D118" s="11"/>
      <c r="E118" s="11"/>
      <c r="F118" s="11"/>
      <c r="G118" s="11"/>
      <c r="H118" s="11"/>
      <c r="I118" s="29"/>
      <c r="J118" s="11"/>
      <c r="K118" s="11"/>
      <c r="L118" s="11"/>
      <c r="M118" s="11"/>
    </row>
    <row r="119" spans="1:13" ht="12.75">
      <c r="A119" s="12"/>
      <c r="B119" s="11"/>
      <c r="C119" s="11"/>
      <c r="D119" s="11"/>
      <c r="E119" s="11"/>
      <c r="F119" s="11"/>
      <c r="G119" s="11"/>
      <c r="H119" s="11"/>
      <c r="I119" s="29"/>
      <c r="J119" s="11"/>
      <c r="K119" s="11"/>
      <c r="L119" s="11"/>
      <c r="M119" s="11"/>
    </row>
    <row r="120" spans="1:13" ht="12.75">
      <c r="A120" s="12" t="s">
        <v>159</v>
      </c>
      <c r="B120" s="12" t="s">
        <v>160</v>
      </c>
      <c r="C120" s="11"/>
      <c r="D120" s="11"/>
      <c r="E120" s="11"/>
      <c r="F120" s="11"/>
      <c r="G120" s="11"/>
      <c r="H120" s="11"/>
      <c r="I120" s="29"/>
      <c r="J120" s="11"/>
      <c r="K120" s="11"/>
      <c r="L120" s="11"/>
      <c r="M120" s="11"/>
    </row>
    <row r="121" spans="1:15" ht="12.75">
      <c r="A121" s="11"/>
      <c r="B121" s="11"/>
      <c r="C121" s="11"/>
      <c r="D121" s="11"/>
      <c r="E121" s="11"/>
      <c r="F121" s="11"/>
      <c r="G121" s="11"/>
      <c r="H121" s="11"/>
      <c r="I121" s="29"/>
      <c r="J121" s="11"/>
      <c r="K121" s="4" t="s">
        <v>6</v>
      </c>
      <c r="L121" s="11"/>
      <c r="M121" s="11"/>
      <c r="N121" s="11"/>
      <c r="O121" s="11"/>
    </row>
    <row r="122" spans="1:15" ht="12.75">
      <c r="A122" s="11"/>
      <c r="B122" s="11"/>
      <c r="C122" s="11"/>
      <c r="D122" s="11"/>
      <c r="E122" s="11"/>
      <c r="F122" s="11"/>
      <c r="G122" s="11"/>
      <c r="H122" s="11"/>
      <c r="I122" s="29"/>
      <c r="J122" s="11"/>
      <c r="K122" s="4" t="s">
        <v>59</v>
      </c>
      <c r="L122" s="11"/>
      <c r="M122" s="11"/>
      <c r="N122" s="11"/>
      <c r="O122" s="11"/>
    </row>
    <row r="123" spans="1:15" ht="12.75">
      <c r="A123" s="11"/>
      <c r="B123" s="11"/>
      <c r="C123" s="11"/>
      <c r="D123" s="11"/>
      <c r="E123" s="11"/>
      <c r="F123" s="11"/>
      <c r="G123" s="11"/>
      <c r="H123" s="11"/>
      <c r="I123" s="29"/>
      <c r="J123" s="11"/>
      <c r="K123" s="69" t="str">
        <f>+K109</f>
        <v>30/06/04</v>
      </c>
      <c r="L123" s="11"/>
      <c r="M123" s="11"/>
      <c r="N123" s="11"/>
      <c r="O123" s="11"/>
    </row>
    <row r="124" spans="1:15" ht="11.25" customHeight="1">
      <c r="A124" s="11"/>
      <c r="B124" s="11"/>
      <c r="C124" s="11"/>
      <c r="D124" s="11"/>
      <c r="E124" s="11"/>
      <c r="F124" s="11"/>
      <c r="G124" s="11"/>
      <c r="H124" s="11"/>
      <c r="I124" s="29"/>
      <c r="J124" s="11"/>
      <c r="K124" s="4" t="s">
        <v>13</v>
      </c>
      <c r="L124" s="11"/>
      <c r="M124" s="11"/>
      <c r="N124" s="11"/>
      <c r="O124" s="11"/>
    </row>
    <row r="125" spans="1:15" ht="12.75">
      <c r="A125" s="11"/>
      <c r="B125" s="11" t="s">
        <v>315</v>
      </c>
      <c r="C125" s="11"/>
      <c r="D125" s="11"/>
      <c r="E125" s="11"/>
      <c r="F125" s="11"/>
      <c r="G125" s="11"/>
      <c r="H125" s="11"/>
      <c r="I125" s="29"/>
      <c r="J125" s="11"/>
      <c r="K125" s="11"/>
      <c r="L125" s="11"/>
      <c r="M125" s="11"/>
      <c r="N125" s="11"/>
      <c r="O125" s="11"/>
    </row>
    <row r="126" spans="1:15" ht="12.75">
      <c r="A126" s="11"/>
      <c r="B126" s="11"/>
      <c r="C126" s="11" t="s">
        <v>161</v>
      </c>
      <c r="D126" s="11"/>
      <c r="E126" s="11"/>
      <c r="F126" s="11"/>
      <c r="G126" s="11"/>
      <c r="H126" s="11"/>
      <c r="I126" s="29"/>
      <c r="J126" s="11"/>
      <c r="K126" s="27">
        <v>-50</v>
      </c>
      <c r="L126" s="11"/>
      <c r="M126" s="11"/>
      <c r="N126" s="11"/>
      <c r="O126" s="11"/>
    </row>
    <row r="127" spans="1:15" ht="12.75">
      <c r="A127" s="11"/>
      <c r="B127" s="11"/>
      <c r="C127" s="11" t="s">
        <v>162</v>
      </c>
      <c r="D127" s="11"/>
      <c r="E127" s="11"/>
      <c r="F127" s="11"/>
      <c r="G127" s="11"/>
      <c r="H127" s="11"/>
      <c r="I127" s="29"/>
      <c r="J127" s="11"/>
      <c r="K127" s="27">
        <v>-97</v>
      </c>
      <c r="L127" s="11"/>
      <c r="M127" s="11"/>
      <c r="N127" s="11"/>
      <c r="O127" s="11"/>
    </row>
    <row r="128" spans="1:15" ht="9.75" customHeight="1">
      <c r="A128" s="11"/>
      <c r="B128" s="11"/>
      <c r="C128" s="11"/>
      <c r="D128" s="11"/>
      <c r="E128" s="11"/>
      <c r="F128" s="11"/>
      <c r="G128" s="11"/>
      <c r="H128" s="11"/>
      <c r="I128" s="29"/>
      <c r="J128" s="11"/>
      <c r="K128" s="27"/>
      <c r="L128" s="11"/>
      <c r="M128" s="11"/>
      <c r="N128" s="11"/>
      <c r="O128" s="11"/>
    </row>
    <row r="129" spans="1:15" ht="12.75" hidden="1">
      <c r="A129" s="11"/>
      <c r="B129" s="11" t="s">
        <v>202</v>
      </c>
      <c r="C129" s="11"/>
      <c r="D129" s="11"/>
      <c r="E129" s="11"/>
      <c r="F129" s="11"/>
      <c r="G129" s="11"/>
      <c r="H129" s="11"/>
      <c r="I129" s="29"/>
      <c r="J129" s="11"/>
      <c r="K129" s="27"/>
      <c r="L129" s="11"/>
      <c r="M129" s="11"/>
      <c r="N129" s="11"/>
      <c r="O129" s="11"/>
    </row>
    <row r="130" spans="1:15" ht="12.75" hidden="1">
      <c r="A130" s="11"/>
      <c r="B130" s="11"/>
      <c r="C130" s="11" t="s">
        <v>162</v>
      </c>
      <c r="D130" s="11"/>
      <c r="E130" s="11"/>
      <c r="F130" s="11"/>
      <c r="G130" s="11"/>
      <c r="H130" s="11"/>
      <c r="I130" s="29"/>
      <c r="J130" s="11"/>
      <c r="K130" s="27">
        <v>-54</v>
      </c>
      <c r="L130" s="11"/>
      <c r="M130" s="11"/>
      <c r="N130" s="11"/>
      <c r="O130" s="11"/>
    </row>
    <row r="131" spans="1:15" ht="9.75" customHeight="1" hidden="1">
      <c r="A131" s="11"/>
      <c r="B131" s="11"/>
      <c r="C131" s="11"/>
      <c r="D131" s="11"/>
      <c r="E131" s="11"/>
      <c r="F131" s="11"/>
      <c r="G131" s="11"/>
      <c r="H131" s="11"/>
      <c r="I131" s="29"/>
      <c r="J131" s="11"/>
      <c r="K131" s="27"/>
      <c r="L131" s="11"/>
      <c r="M131" s="11"/>
      <c r="N131" s="11"/>
      <c r="O131" s="11"/>
    </row>
    <row r="132" spans="1:15" ht="12" customHeight="1">
      <c r="A132" s="11"/>
      <c r="B132" s="12" t="s">
        <v>320</v>
      </c>
      <c r="C132" s="11"/>
      <c r="D132" s="11"/>
      <c r="E132" s="11"/>
      <c r="F132" s="11"/>
      <c r="G132" s="11"/>
      <c r="H132" s="11"/>
      <c r="I132" s="29"/>
      <c r="J132" s="11"/>
      <c r="K132" s="27"/>
      <c r="L132" s="11"/>
      <c r="M132" s="11"/>
      <c r="N132" s="11"/>
      <c r="O132" s="11"/>
    </row>
    <row r="133" spans="1:15" ht="9.75" customHeight="1">
      <c r="A133" s="11"/>
      <c r="B133" s="11"/>
      <c r="C133" s="11"/>
      <c r="D133" s="11"/>
      <c r="E133" s="11"/>
      <c r="F133" s="11"/>
      <c r="G133" s="11"/>
      <c r="H133" s="11"/>
      <c r="I133" s="29"/>
      <c r="J133" s="11"/>
      <c r="K133" s="27"/>
      <c r="L133" s="11"/>
      <c r="M133" s="11"/>
      <c r="N133" s="11"/>
      <c r="O133" s="11"/>
    </row>
    <row r="134" spans="1:15" ht="12.75">
      <c r="A134" s="11"/>
      <c r="B134" s="11" t="s">
        <v>316</v>
      </c>
      <c r="C134" s="11"/>
      <c r="D134" s="11"/>
      <c r="E134" s="11"/>
      <c r="F134" s="11"/>
      <c r="G134" s="11"/>
      <c r="H134" s="11"/>
      <c r="I134" s="29"/>
      <c r="J134" s="11"/>
      <c r="K134" s="51"/>
      <c r="L134" s="11"/>
      <c r="M134" s="11"/>
      <c r="N134" s="11"/>
      <c r="O134" s="11"/>
    </row>
    <row r="135" spans="1:15" ht="12.75">
      <c r="A135" s="11"/>
      <c r="B135" s="11"/>
      <c r="C135" s="11" t="s">
        <v>162</v>
      </c>
      <c r="D135" s="11"/>
      <c r="E135" s="11"/>
      <c r="F135" s="11"/>
      <c r="G135" s="11"/>
      <c r="H135" s="11"/>
      <c r="I135" s="29"/>
      <c r="J135" s="11"/>
      <c r="K135" s="27">
        <v>-20</v>
      </c>
      <c r="L135" s="11"/>
      <c r="M135" s="11"/>
      <c r="N135" s="11"/>
      <c r="O135" s="11"/>
    </row>
    <row r="136" spans="1:15" ht="9.75" customHeight="1">
      <c r="A136" s="11"/>
      <c r="B136" s="11"/>
      <c r="C136" s="11"/>
      <c r="D136" s="11"/>
      <c r="E136" s="11"/>
      <c r="F136" s="11"/>
      <c r="G136" s="11"/>
      <c r="H136" s="11"/>
      <c r="I136" s="29"/>
      <c r="J136" s="11"/>
      <c r="K136" s="27"/>
      <c r="L136" s="11"/>
      <c r="M136" s="11"/>
      <c r="N136" s="11"/>
      <c r="O136" s="11"/>
    </row>
    <row r="137" spans="1:15" ht="12" customHeight="1">
      <c r="A137" s="11"/>
      <c r="B137" s="11" t="s">
        <v>317</v>
      </c>
      <c r="C137" s="11"/>
      <c r="D137" s="11"/>
      <c r="E137" s="11"/>
      <c r="F137" s="11"/>
      <c r="G137" s="11"/>
      <c r="H137" s="11"/>
      <c r="I137" s="29"/>
      <c r="J137" s="11"/>
      <c r="K137" s="51"/>
      <c r="L137" s="11"/>
      <c r="M137" s="11"/>
      <c r="N137" s="11"/>
      <c r="O137" s="11"/>
    </row>
    <row r="138" spans="1:15" ht="12" customHeight="1">
      <c r="A138" s="11"/>
      <c r="B138" s="11"/>
      <c r="C138" s="11" t="s">
        <v>163</v>
      </c>
      <c r="D138" s="11"/>
      <c r="E138" s="11"/>
      <c r="F138" s="11"/>
      <c r="G138" s="11"/>
      <c r="H138" s="11"/>
      <c r="I138" s="11"/>
      <c r="J138" s="11"/>
      <c r="K138" s="27">
        <v>1</v>
      </c>
      <c r="L138" s="11"/>
      <c r="M138" s="11"/>
      <c r="N138" s="11"/>
      <c r="O138" s="11"/>
    </row>
    <row r="139" spans="1:15" ht="9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27"/>
      <c r="L139" s="11"/>
      <c r="M139" s="11"/>
      <c r="N139" s="11"/>
      <c r="O139" s="11"/>
    </row>
    <row r="140" spans="1:15" ht="12" customHeight="1">
      <c r="A140" s="11"/>
      <c r="B140" s="11" t="s">
        <v>318</v>
      </c>
      <c r="C140" s="11"/>
      <c r="D140" s="11"/>
      <c r="E140" s="11"/>
      <c r="F140" s="11"/>
      <c r="G140" s="11"/>
      <c r="H140" s="11"/>
      <c r="I140" s="11"/>
      <c r="J140" s="11"/>
      <c r="K140" s="51"/>
      <c r="L140" s="11"/>
      <c r="M140" s="11"/>
      <c r="N140" s="11"/>
      <c r="O140" s="11"/>
    </row>
    <row r="141" spans="1:15" ht="12" customHeight="1">
      <c r="A141" s="11"/>
      <c r="B141" s="11"/>
      <c r="C141" s="11" t="s">
        <v>164</v>
      </c>
      <c r="D141" s="11"/>
      <c r="E141" s="11"/>
      <c r="F141" s="11"/>
      <c r="G141" s="11"/>
      <c r="H141" s="11"/>
      <c r="I141" s="11"/>
      <c r="J141" s="11"/>
      <c r="K141" s="27">
        <v>2</v>
      </c>
      <c r="L141" s="11"/>
      <c r="M141" s="11"/>
      <c r="N141" s="11"/>
      <c r="O141" s="11"/>
    </row>
    <row r="142" spans="1:15" ht="11.2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27"/>
      <c r="L142" s="11"/>
      <c r="M142" s="11"/>
      <c r="N142" s="11"/>
      <c r="O142" s="11"/>
    </row>
    <row r="143" spans="1:15" ht="11.25" customHeight="1">
      <c r="A143" s="11"/>
      <c r="B143" s="12" t="s">
        <v>319</v>
      </c>
      <c r="C143" s="11"/>
      <c r="D143" s="11"/>
      <c r="E143" s="11"/>
      <c r="F143" s="11"/>
      <c r="G143" s="11"/>
      <c r="H143" s="11"/>
      <c r="I143" s="11"/>
      <c r="J143" s="11"/>
      <c r="K143" s="27"/>
      <c r="L143" s="11"/>
      <c r="M143" s="11"/>
      <c r="N143" s="11"/>
      <c r="O143" s="11"/>
    </row>
    <row r="144" spans="1:15" ht="9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27"/>
      <c r="L144" s="11"/>
      <c r="M144" s="11"/>
      <c r="N144" s="11"/>
      <c r="O144" s="11"/>
    </row>
    <row r="145" spans="1:15" ht="12.75">
      <c r="A145" s="11"/>
      <c r="B145" s="11" t="s">
        <v>321</v>
      </c>
      <c r="C145" s="11"/>
      <c r="D145" s="11"/>
      <c r="E145" s="11"/>
      <c r="F145" s="11"/>
      <c r="G145" s="11"/>
      <c r="H145" s="11"/>
      <c r="I145" s="29"/>
      <c r="J145" s="11"/>
      <c r="K145" s="51"/>
      <c r="L145" s="11"/>
      <c r="M145" s="11"/>
      <c r="N145" s="11"/>
      <c r="O145" s="11"/>
    </row>
    <row r="146" spans="1:15" ht="12.75">
      <c r="A146" s="11"/>
      <c r="B146" s="11"/>
      <c r="C146" s="11" t="s">
        <v>165</v>
      </c>
      <c r="D146" s="11"/>
      <c r="E146" s="11"/>
      <c r="F146" s="11"/>
      <c r="G146" s="11"/>
      <c r="H146" s="11"/>
      <c r="I146" s="29"/>
      <c r="J146" s="11"/>
      <c r="K146" s="27">
        <v>5</v>
      </c>
      <c r="L146" s="11"/>
      <c r="M146" s="11"/>
      <c r="N146" s="11"/>
      <c r="O146" s="11"/>
    </row>
    <row r="147" spans="1:15" ht="9.75" customHeight="1">
      <c r="A147" s="11"/>
      <c r="B147" s="11"/>
      <c r="C147" s="11"/>
      <c r="D147" s="11"/>
      <c r="E147" s="11"/>
      <c r="F147" s="11"/>
      <c r="G147" s="11"/>
      <c r="H147" s="11"/>
      <c r="I147" s="29"/>
      <c r="J147" s="11"/>
      <c r="K147" s="27"/>
      <c r="L147" s="11"/>
      <c r="M147" s="11"/>
      <c r="N147" s="11"/>
      <c r="O147" s="11"/>
    </row>
    <row r="148" spans="1:15" ht="12.75">
      <c r="A148" s="11"/>
      <c r="B148" s="11" t="s">
        <v>322</v>
      </c>
      <c r="C148" s="11"/>
      <c r="D148" s="11"/>
      <c r="E148" s="11"/>
      <c r="F148" s="11"/>
      <c r="G148" s="11"/>
      <c r="H148" s="11"/>
      <c r="I148" s="29"/>
      <c r="J148" s="11"/>
      <c r="K148" s="51"/>
      <c r="L148" s="11"/>
      <c r="M148" s="11"/>
      <c r="N148" s="11"/>
      <c r="O148" s="11"/>
    </row>
    <row r="149" spans="1:15" ht="12.75">
      <c r="A149" s="11"/>
      <c r="B149" s="11"/>
      <c r="C149" s="11" t="s">
        <v>260</v>
      </c>
      <c r="D149" s="11"/>
      <c r="E149" s="11"/>
      <c r="F149" s="11"/>
      <c r="G149" s="11"/>
      <c r="H149" s="11"/>
      <c r="I149" s="29"/>
      <c r="J149" s="11"/>
      <c r="K149" s="27">
        <v>19</v>
      </c>
      <c r="L149" s="11"/>
      <c r="M149" s="11"/>
      <c r="N149" s="11"/>
      <c r="O149" s="11"/>
    </row>
    <row r="150" spans="1:15" ht="10.5" customHeight="1">
      <c r="A150" s="11"/>
      <c r="B150" s="11"/>
      <c r="C150" s="11"/>
      <c r="D150" s="11"/>
      <c r="E150" s="11"/>
      <c r="F150" s="11"/>
      <c r="G150" s="11"/>
      <c r="H150" s="11"/>
      <c r="I150" s="29"/>
      <c r="J150" s="11"/>
      <c r="K150" s="27"/>
      <c r="L150" s="11"/>
      <c r="M150" s="11"/>
      <c r="N150" s="11"/>
      <c r="O150" s="11"/>
    </row>
    <row r="151" spans="1:15" ht="12.75">
      <c r="A151" s="11"/>
      <c r="B151" t="s">
        <v>323</v>
      </c>
      <c r="L151" s="11"/>
      <c r="M151" s="11"/>
      <c r="N151" s="11"/>
      <c r="O151" s="11"/>
    </row>
    <row r="152" spans="1:15" ht="12.75">
      <c r="A152" s="14"/>
      <c r="C152" t="s">
        <v>297</v>
      </c>
      <c r="K152">
        <v>169</v>
      </c>
      <c r="L152" s="11"/>
      <c r="M152" s="11"/>
      <c r="N152" s="11"/>
      <c r="O152" s="11"/>
    </row>
    <row r="153" spans="1:15" ht="9.75" customHeight="1">
      <c r="A153" s="14"/>
      <c r="L153" s="11"/>
      <c r="M153" s="11"/>
      <c r="N153" s="11"/>
      <c r="O153" s="11"/>
    </row>
    <row r="154" spans="1:15" ht="12.75">
      <c r="A154" s="14"/>
      <c r="B154" s="11"/>
      <c r="C154" s="11"/>
      <c r="D154" s="11"/>
      <c r="E154" s="11"/>
      <c r="F154" s="11"/>
      <c r="G154" s="11"/>
      <c r="H154" s="11"/>
      <c r="I154" s="11"/>
      <c r="J154" s="11"/>
      <c r="K154" s="27"/>
      <c r="L154" s="11"/>
      <c r="M154" s="11"/>
      <c r="N154" s="11"/>
      <c r="O154" s="11"/>
    </row>
    <row r="155" spans="1:15" ht="12.75">
      <c r="A155" s="12" t="s">
        <v>203</v>
      </c>
      <c r="B155" s="12" t="s">
        <v>103</v>
      </c>
      <c r="C155" s="12"/>
      <c r="D155" s="11"/>
      <c r="E155" s="11"/>
      <c r="F155" s="11"/>
      <c r="G155" s="11"/>
      <c r="H155" s="11"/>
      <c r="I155" s="11"/>
      <c r="J155" s="11"/>
      <c r="K155" s="27"/>
      <c r="L155" s="11"/>
      <c r="M155" s="11"/>
      <c r="N155" s="11"/>
      <c r="O155" s="11"/>
    </row>
    <row r="156" spans="1:15" ht="12.75">
      <c r="A156" s="14"/>
      <c r="B156" s="11" t="s">
        <v>298</v>
      </c>
      <c r="C156" s="11"/>
      <c r="D156" s="11"/>
      <c r="E156" s="11"/>
      <c r="F156" s="11"/>
      <c r="G156" s="11"/>
      <c r="H156" s="11"/>
      <c r="I156" s="11"/>
      <c r="J156" s="11"/>
      <c r="K156" s="27"/>
      <c r="L156" s="11"/>
      <c r="M156" s="11"/>
      <c r="N156" s="11"/>
      <c r="O156" s="11"/>
    </row>
    <row r="157" spans="1:15" ht="12.75">
      <c r="A157" s="14"/>
      <c r="B157" s="11"/>
      <c r="C157" s="11"/>
      <c r="D157" s="11"/>
      <c r="E157" s="11"/>
      <c r="F157" s="11"/>
      <c r="G157" s="11"/>
      <c r="H157" s="11"/>
      <c r="I157" s="11"/>
      <c r="J157" s="11"/>
      <c r="K157" s="27"/>
      <c r="L157" s="11"/>
      <c r="M157" s="11"/>
      <c r="N157" s="11"/>
      <c r="O157" s="11"/>
    </row>
    <row r="158" spans="1:15" ht="12.75">
      <c r="A158" s="14"/>
      <c r="B158" s="11"/>
      <c r="C158" s="11"/>
      <c r="D158" s="11"/>
      <c r="E158" s="11"/>
      <c r="F158" s="11"/>
      <c r="G158" s="11"/>
      <c r="H158" s="11"/>
      <c r="I158" s="11"/>
      <c r="J158" s="11"/>
      <c r="K158" s="27"/>
      <c r="L158" s="11"/>
      <c r="M158" s="11"/>
      <c r="N158" s="11"/>
      <c r="O158" s="11"/>
    </row>
    <row r="159" spans="1:15" ht="12.75">
      <c r="A159" s="14"/>
      <c r="B159" s="11"/>
      <c r="C159" s="11"/>
      <c r="D159" s="11"/>
      <c r="E159" s="11"/>
      <c r="F159" s="11"/>
      <c r="G159" s="11"/>
      <c r="H159" s="11"/>
      <c r="I159" s="11"/>
      <c r="J159" s="11"/>
      <c r="K159" s="27"/>
      <c r="L159" s="11"/>
      <c r="M159" s="11"/>
      <c r="N159" s="11"/>
      <c r="O159" s="11"/>
    </row>
    <row r="160" spans="1:15" ht="12.75">
      <c r="A160" s="14"/>
      <c r="B160" s="11"/>
      <c r="C160" s="11"/>
      <c r="D160" s="11"/>
      <c r="E160" s="11"/>
      <c r="F160" s="11"/>
      <c r="G160" s="11"/>
      <c r="H160" s="11"/>
      <c r="I160" s="11"/>
      <c r="J160" s="11"/>
      <c r="K160" s="27"/>
      <c r="L160" s="11"/>
      <c r="M160" s="11"/>
      <c r="N160" s="11"/>
      <c r="O160" s="11"/>
    </row>
    <row r="161" spans="1:15" ht="12.75">
      <c r="A161" s="14"/>
      <c r="B161" s="11"/>
      <c r="C161" s="11"/>
      <c r="D161" s="11"/>
      <c r="E161" s="11"/>
      <c r="F161" s="11"/>
      <c r="G161" s="11"/>
      <c r="H161" s="11"/>
      <c r="I161" s="11"/>
      <c r="J161" s="11"/>
      <c r="K161" s="27"/>
      <c r="L161" s="11"/>
      <c r="M161" s="11"/>
      <c r="N161" s="11"/>
      <c r="O161" s="11"/>
    </row>
    <row r="162" spans="1:15" ht="12.75">
      <c r="A162" s="14"/>
      <c r="B162" s="11"/>
      <c r="C162" s="11"/>
      <c r="D162" s="11"/>
      <c r="E162" s="11"/>
      <c r="F162" s="11"/>
      <c r="G162" s="11"/>
      <c r="H162" s="11"/>
      <c r="I162" s="11"/>
      <c r="J162" s="11"/>
      <c r="K162" s="27"/>
      <c r="L162" s="11"/>
      <c r="M162" s="11"/>
      <c r="N162" s="11"/>
      <c r="O162" s="11"/>
    </row>
    <row r="163" spans="1:15" ht="12.75">
      <c r="A163" s="14"/>
      <c r="B163" s="11"/>
      <c r="C163" s="11"/>
      <c r="D163" s="11"/>
      <c r="E163" s="11"/>
      <c r="F163" s="11"/>
      <c r="G163" s="11"/>
      <c r="H163" s="11"/>
      <c r="I163" s="11"/>
      <c r="J163" s="11"/>
      <c r="K163" s="27"/>
      <c r="L163" s="11"/>
      <c r="M163" s="11"/>
      <c r="N163" s="11"/>
      <c r="O163" s="11"/>
    </row>
    <row r="164" spans="1:15" ht="12.75">
      <c r="A164" s="14"/>
      <c r="B164" s="11"/>
      <c r="C164" s="11"/>
      <c r="D164" s="11"/>
      <c r="E164" s="11"/>
      <c r="F164" s="11"/>
      <c r="G164" s="11"/>
      <c r="H164" s="11"/>
      <c r="I164" s="11"/>
      <c r="J164" s="11"/>
      <c r="K164" s="27"/>
      <c r="L164" s="11"/>
      <c r="M164" s="11"/>
      <c r="N164" s="11"/>
      <c r="O164" s="11"/>
    </row>
    <row r="165" spans="1:15" ht="12.75">
      <c r="A165" s="14"/>
      <c r="B165" s="11"/>
      <c r="C165" s="11"/>
      <c r="D165" s="11"/>
      <c r="E165" s="11"/>
      <c r="F165" s="11"/>
      <c r="G165" s="11"/>
      <c r="H165" s="11"/>
      <c r="I165" s="11"/>
      <c r="J165" s="11"/>
      <c r="K165" s="27"/>
      <c r="L165" s="11"/>
      <c r="M165" s="11"/>
      <c r="N165" s="11"/>
      <c r="O165" s="11"/>
    </row>
    <row r="166" spans="1:15" ht="12.75">
      <c r="A166" s="14"/>
      <c r="B166" s="11"/>
      <c r="C166" s="11"/>
      <c r="D166" s="11"/>
      <c r="E166" s="11"/>
      <c r="F166" s="11"/>
      <c r="G166" s="11"/>
      <c r="H166" s="11"/>
      <c r="I166" s="11"/>
      <c r="J166" s="11"/>
      <c r="K166" s="27"/>
      <c r="L166" s="11"/>
      <c r="M166" s="11"/>
      <c r="N166" s="11"/>
      <c r="O166" s="11"/>
    </row>
    <row r="167" spans="1:15" ht="12.75">
      <c r="A167" s="14"/>
      <c r="B167" s="11"/>
      <c r="C167" s="11"/>
      <c r="D167" s="11"/>
      <c r="E167" s="11"/>
      <c r="F167" s="11"/>
      <c r="G167" s="11"/>
      <c r="H167" s="11"/>
      <c r="I167" s="11"/>
      <c r="J167" s="11"/>
      <c r="K167" s="27"/>
      <c r="L167" s="11"/>
      <c r="M167" s="11"/>
      <c r="N167" s="11"/>
      <c r="O167" s="11"/>
    </row>
    <row r="168" spans="1:15" ht="12.75">
      <c r="A168" s="14"/>
      <c r="B168" s="11"/>
      <c r="C168" s="11"/>
      <c r="D168" s="11"/>
      <c r="E168" s="11"/>
      <c r="F168" s="11"/>
      <c r="G168" s="11"/>
      <c r="H168" s="11"/>
      <c r="I168" s="11"/>
      <c r="J168" s="11"/>
      <c r="K168" s="27"/>
      <c r="L168" s="11"/>
      <c r="M168" s="11"/>
      <c r="N168" s="11"/>
      <c r="O168" s="11"/>
    </row>
    <row r="169" spans="1:15" ht="12.75">
      <c r="A169" s="14"/>
      <c r="B169" s="11"/>
      <c r="C169" s="11"/>
      <c r="D169" s="11"/>
      <c r="E169" s="11"/>
      <c r="F169" s="11"/>
      <c r="G169" s="11"/>
      <c r="H169" s="11"/>
      <c r="I169" s="11"/>
      <c r="J169" s="11"/>
      <c r="K169" s="27"/>
      <c r="L169" s="11"/>
      <c r="M169" s="11"/>
      <c r="N169" s="11"/>
      <c r="O169" s="11"/>
    </row>
    <row r="170" spans="1:15" ht="12.75">
      <c r="A170" s="14"/>
      <c r="B170" s="11"/>
      <c r="C170" s="11"/>
      <c r="D170" s="11"/>
      <c r="E170" s="11"/>
      <c r="F170" s="11"/>
      <c r="G170" s="11"/>
      <c r="H170" s="11"/>
      <c r="I170" s="11"/>
      <c r="J170" s="11"/>
      <c r="K170" s="27"/>
      <c r="L170" s="11"/>
      <c r="M170" s="11"/>
      <c r="N170" s="11"/>
      <c r="O170" s="11"/>
    </row>
    <row r="171" spans="1:15" ht="12.75">
      <c r="A171" s="14"/>
      <c r="B171" s="11"/>
      <c r="C171" s="11"/>
      <c r="D171" s="11"/>
      <c r="E171" s="11"/>
      <c r="F171" s="11"/>
      <c r="G171" s="11"/>
      <c r="H171" s="11"/>
      <c r="I171" s="11"/>
      <c r="J171" s="11"/>
      <c r="K171" s="27"/>
      <c r="L171" s="11"/>
      <c r="M171" s="11"/>
      <c r="N171" s="11"/>
      <c r="O171" s="11"/>
    </row>
    <row r="172" spans="1:15" ht="12.75">
      <c r="A172" s="14"/>
      <c r="B172" s="11"/>
      <c r="C172" s="11"/>
      <c r="D172" s="11"/>
      <c r="E172" s="11"/>
      <c r="F172" s="11"/>
      <c r="G172" s="11"/>
      <c r="H172" s="11"/>
      <c r="I172" s="11"/>
      <c r="J172" s="11"/>
      <c r="K172" s="27"/>
      <c r="L172" s="11"/>
      <c r="M172" s="11"/>
      <c r="N172" s="11"/>
      <c r="O172" s="11"/>
    </row>
    <row r="173" spans="1:15" ht="12.75">
      <c r="A173" s="14"/>
      <c r="B173" s="11"/>
      <c r="C173" s="11"/>
      <c r="D173" s="11"/>
      <c r="E173" s="11"/>
      <c r="F173" s="11"/>
      <c r="G173" s="11"/>
      <c r="H173" s="11"/>
      <c r="I173" s="11"/>
      <c r="J173" s="11"/>
      <c r="K173" s="27"/>
      <c r="L173" s="11"/>
      <c r="M173" s="11"/>
      <c r="N173" s="11"/>
      <c r="O173" s="11"/>
    </row>
    <row r="174" spans="1:15" ht="12.75">
      <c r="A174" s="14"/>
      <c r="B174" s="11"/>
      <c r="C174" s="11"/>
      <c r="D174" s="11"/>
      <c r="E174" s="11"/>
      <c r="F174" s="11"/>
      <c r="G174" s="11"/>
      <c r="H174" s="11"/>
      <c r="I174" s="11"/>
      <c r="J174" s="11"/>
      <c r="K174" s="27"/>
      <c r="L174" s="11"/>
      <c r="M174" s="11"/>
      <c r="N174" s="11"/>
      <c r="O174" s="11"/>
    </row>
    <row r="175" spans="1:15" ht="12.75">
      <c r="A175" s="14"/>
      <c r="B175" s="11"/>
      <c r="C175" s="11"/>
      <c r="D175" s="11"/>
      <c r="E175" s="11"/>
      <c r="F175" s="11"/>
      <c r="G175" s="11"/>
      <c r="H175" s="11"/>
      <c r="I175" s="11"/>
      <c r="J175" s="11"/>
      <c r="K175" s="27"/>
      <c r="L175" s="11"/>
      <c r="M175" s="11"/>
      <c r="N175" s="11"/>
      <c r="O175" s="11"/>
    </row>
    <row r="176" spans="1:15" ht="12.75">
      <c r="A176" s="14"/>
      <c r="B176" s="11"/>
      <c r="C176" s="11"/>
      <c r="D176" s="11"/>
      <c r="E176" s="11"/>
      <c r="F176" s="11"/>
      <c r="G176" s="11"/>
      <c r="H176" s="11"/>
      <c r="I176" s="11"/>
      <c r="J176" s="11"/>
      <c r="K176" s="27"/>
      <c r="L176" s="11"/>
      <c r="M176" s="11"/>
      <c r="N176" s="11"/>
      <c r="O176" s="11"/>
    </row>
    <row r="177" spans="1:15" ht="12.75">
      <c r="A177" s="14"/>
      <c r="B177" s="11"/>
      <c r="C177" s="11"/>
      <c r="D177" s="11"/>
      <c r="E177" s="11"/>
      <c r="F177" s="11"/>
      <c r="G177" s="11"/>
      <c r="H177" s="11"/>
      <c r="I177" s="11"/>
      <c r="J177" s="11"/>
      <c r="K177" s="27"/>
      <c r="L177" s="11"/>
      <c r="M177" s="11"/>
      <c r="N177" s="11"/>
      <c r="O177" s="11"/>
    </row>
    <row r="178" spans="1:15" ht="12.75">
      <c r="A178" s="14"/>
      <c r="B178" s="11"/>
      <c r="C178" s="11"/>
      <c r="D178" s="11"/>
      <c r="E178" s="11"/>
      <c r="F178" s="11"/>
      <c r="G178" s="11"/>
      <c r="H178" s="11"/>
      <c r="I178" s="11"/>
      <c r="J178" s="11"/>
      <c r="K178" s="27"/>
      <c r="L178" s="11"/>
      <c r="M178" s="11"/>
      <c r="N178" s="11"/>
      <c r="O178" s="11"/>
    </row>
    <row r="179" spans="1:15" ht="12.75">
      <c r="A179" s="14"/>
      <c r="B179" s="11"/>
      <c r="C179" s="11"/>
      <c r="D179" s="11"/>
      <c r="E179" s="11"/>
      <c r="F179" s="11"/>
      <c r="G179" s="11"/>
      <c r="H179" s="11"/>
      <c r="I179" s="11"/>
      <c r="J179" s="11"/>
      <c r="K179" s="27"/>
      <c r="L179" s="11"/>
      <c r="M179" s="11"/>
      <c r="N179" s="11"/>
      <c r="O179" s="11"/>
    </row>
    <row r="180" spans="1:15" ht="12.75">
      <c r="A180" s="14"/>
      <c r="B180" s="11"/>
      <c r="C180" s="11"/>
      <c r="D180" s="11"/>
      <c r="E180" s="11"/>
      <c r="F180" s="11"/>
      <c r="G180" s="11"/>
      <c r="H180" s="11"/>
      <c r="I180" s="11"/>
      <c r="J180" s="11"/>
      <c r="K180" s="27"/>
      <c r="L180" s="11"/>
      <c r="M180" s="11"/>
      <c r="N180" s="11"/>
      <c r="O180" s="11"/>
    </row>
    <row r="181" spans="1:15" ht="12.75">
      <c r="A181" s="14"/>
      <c r="B181" s="11"/>
      <c r="C181" s="11"/>
      <c r="D181" s="11"/>
      <c r="E181" s="11"/>
      <c r="F181" s="11"/>
      <c r="G181" s="11"/>
      <c r="H181" s="11"/>
      <c r="I181" s="11"/>
      <c r="J181" s="11"/>
      <c r="K181" s="27"/>
      <c r="L181" s="11"/>
      <c r="M181" s="11"/>
      <c r="N181" s="11"/>
      <c r="O181" s="11"/>
    </row>
    <row r="182" spans="1:15" ht="12.75">
      <c r="A182" s="14"/>
      <c r="B182" s="11"/>
      <c r="C182" s="11"/>
      <c r="D182" s="11"/>
      <c r="E182" s="11"/>
      <c r="F182" s="11"/>
      <c r="G182" s="11"/>
      <c r="H182" s="11"/>
      <c r="I182" s="11"/>
      <c r="J182" s="11"/>
      <c r="K182" s="27"/>
      <c r="L182" s="11"/>
      <c r="M182" s="11"/>
      <c r="N182" s="11"/>
      <c r="O182" s="11"/>
    </row>
    <row r="183" spans="1:15" ht="12.75">
      <c r="A183" s="14"/>
      <c r="B183" s="11"/>
      <c r="C183" s="11"/>
      <c r="D183" s="11"/>
      <c r="E183" s="11"/>
      <c r="F183" s="11"/>
      <c r="G183" s="11"/>
      <c r="H183" s="11"/>
      <c r="I183" s="11"/>
      <c r="J183" s="11"/>
      <c r="K183" s="27"/>
      <c r="L183" s="11"/>
      <c r="M183" s="11"/>
      <c r="N183" s="11"/>
      <c r="O183" s="11"/>
    </row>
    <row r="184" spans="1:15" ht="12.75">
      <c r="A184" s="14"/>
      <c r="B184" s="11"/>
      <c r="C184" s="11"/>
      <c r="D184" s="11"/>
      <c r="E184" s="11"/>
      <c r="F184" s="11"/>
      <c r="G184" s="11"/>
      <c r="H184" s="11"/>
      <c r="I184" s="11"/>
      <c r="J184" s="11"/>
      <c r="K184" s="27"/>
      <c r="L184" s="11"/>
      <c r="M184" s="11"/>
      <c r="N184" s="11"/>
      <c r="O184" s="11"/>
    </row>
    <row r="185" spans="1:15" ht="12.75">
      <c r="A185" s="98" t="s">
        <v>224</v>
      </c>
      <c r="B185" s="11"/>
      <c r="C185" s="11"/>
      <c r="D185" s="11"/>
      <c r="E185" s="11"/>
      <c r="F185" s="11"/>
      <c r="G185" s="11"/>
      <c r="H185" s="11"/>
      <c r="I185" s="11"/>
      <c r="J185" s="11"/>
      <c r="K185" s="27"/>
      <c r="L185" s="11"/>
      <c r="M185" s="11"/>
      <c r="N185" s="11"/>
      <c r="O185" s="11"/>
    </row>
    <row r="186" spans="1:15" ht="12.75">
      <c r="A186" s="14"/>
      <c r="B186" s="11"/>
      <c r="C186" s="11"/>
      <c r="D186" s="11"/>
      <c r="E186" s="11"/>
      <c r="F186" s="11"/>
      <c r="G186" s="11"/>
      <c r="H186" s="11"/>
      <c r="I186" s="11"/>
      <c r="J186" s="11"/>
      <c r="K186" s="27"/>
      <c r="L186" s="11"/>
      <c r="M186" s="11"/>
      <c r="N186" s="11"/>
      <c r="O186" s="11"/>
    </row>
    <row r="187" spans="1:13" ht="12.75">
      <c r="A187" s="12" t="s">
        <v>93</v>
      </c>
      <c r="B187" s="15" t="s">
        <v>34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27"/>
    </row>
    <row r="188" spans="1:13" ht="12.75">
      <c r="A188" s="12"/>
      <c r="B188" s="11" t="s">
        <v>303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27"/>
    </row>
    <row r="189" spans="1:13" ht="12.75">
      <c r="A189" s="12"/>
      <c r="B189" s="11" t="s">
        <v>304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27"/>
    </row>
    <row r="190" spans="1:13" ht="12.75">
      <c r="A190" s="12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27"/>
    </row>
    <row r="191" spans="1:13" ht="12.75">
      <c r="A191" s="12"/>
      <c r="B191" s="11" t="s">
        <v>305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27"/>
    </row>
    <row r="192" spans="1:13" ht="12.75">
      <c r="A192" s="12"/>
      <c r="B192" s="11" t="s">
        <v>306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27"/>
    </row>
    <row r="193" spans="1:13" ht="12.75">
      <c r="A193" s="12"/>
      <c r="B193" s="11" t="s">
        <v>307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27"/>
    </row>
    <row r="194" spans="1:13" ht="12.75">
      <c r="A194" s="62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ht="12.75">
      <c r="A195" s="12" t="s">
        <v>92</v>
      </c>
      <c r="B195" s="12" t="s">
        <v>41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27"/>
    </row>
    <row r="196" spans="1:13" ht="12.75">
      <c r="A196" s="62"/>
      <c r="B196" s="11" t="s">
        <v>308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27"/>
    </row>
    <row r="197" spans="1:13" ht="12.75">
      <c r="A197" s="62"/>
      <c r="B197" s="11" t="s">
        <v>324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27"/>
    </row>
    <row r="198" spans="1:13" ht="12.75">
      <c r="A198" s="62"/>
      <c r="B198" s="11" t="s">
        <v>309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27"/>
    </row>
    <row r="199" spans="1:13" ht="12.75">
      <c r="A199" s="62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27"/>
    </row>
    <row r="200" spans="1:13" ht="12.75">
      <c r="A200" s="12" t="s">
        <v>94</v>
      </c>
      <c r="B200" s="15" t="s">
        <v>95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</row>
    <row r="201" spans="1:13" ht="12.75">
      <c r="A201" s="12"/>
      <c r="B201" s="11" t="s">
        <v>61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</row>
    <row r="202" spans="1:13" ht="12.75">
      <c r="A202" s="12"/>
      <c r="B202" s="11" t="s">
        <v>328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</row>
    <row r="203" spans="1:13" ht="12.75">
      <c r="A203" s="12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</row>
    <row r="204" spans="1:13" ht="12.75">
      <c r="A204" s="12" t="s">
        <v>96</v>
      </c>
      <c r="B204" s="12" t="s">
        <v>42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</row>
    <row r="205" spans="1:13" ht="12.75">
      <c r="A205" s="12"/>
      <c r="B205" s="11" t="s">
        <v>241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1:13" ht="12.75">
      <c r="A206" s="62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1:13" ht="12.75">
      <c r="A207" s="12" t="s">
        <v>84</v>
      </c>
      <c r="B207" s="12" t="s">
        <v>16</v>
      </c>
      <c r="C207" s="12"/>
      <c r="D207" s="11"/>
      <c r="E207" s="11"/>
      <c r="F207" s="11"/>
      <c r="G207" s="11"/>
      <c r="H207" s="11"/>
      <c r="I207" s="11"/>
      <c r="J207" s="11"/>
      <c r="K207" s="11"/>
      <c r="L207" s="11"/>
      <c r="M207" s="11"/>
    </row>
    <row r="208" spans="1:13" ht="12.75">
      <c r="A208" s="62"/>
      <c r="B208" s="12"/>
      <c r="C208" s="12"/>
      <c r="D208" s="11"/>
      <c r="E208" s="11"/>
      <c r="F208" s="11"/>
      <c r="G208" s="11"/>
      <c r="H208" s="11"/>
      <c r="I208" s="4" t="s">
        <v>6</v>
      </c>
      <c r="J208" s="4"/>
      <c r="K208" s="4" t="s">
        <v>6</v>
      </c>
      <c r="L208" s="11"/>
      <c r="M208" s="49"/>
    </row>
    <row r="209" spans="1:13" ht="12.75">
      <c r="A209" s="62"/>
      <c r="B209" s="12"/>
      <c r="C209" s="12"/>
      <c r="D209" s="11"/>
      <c r="E209" s="11"/>
      <c r="F209" s="11"/>
      <c r="G209" s="11"/>
      <c r="H209" s="11"/>
      <c r="I209" s="4" t="s">
        <v>10</v>
      </c>
      <c r="J209" s="4"/>
      <c r="K209" s="4" t="s">
        <v>59</v>
      </c>
      <c r="L209" s="11"/>
      <c r="M209" s="63"/>
    </row>
    <row r="210" spans="1:16" ht="12.75">
      <c r="A210" s="62"/>
      <c r="B210" s="12"/>
      <c r="C210" s="12"/>
      <c r="D210" s="11"/>
      <c r="E210" s="11"/>
      <c r="F210" s="11"/>
      <c r="G210" s="11"/>
      <c r="H210" s="11"/>
      <c r="I210" s="69" t="str">
        <f>+K97</f>
        <v>30/06/04</v>
      </c>
      <c r="J210" s="4"/>
      <c r="K210" s="69" t="str">
        <f>+I210</f>
        <v>30/06/04</v>
      </c>
      <c r="L210" s="11"/>
      <c r="M210" s="64"/>
      <c r="P210" s="97" t="s">
        <v>300</v>
      </c>
    </row>
    <row r="211" spans="1:13" ht="12.75">
      <c r="A211" s="62"/>
      <c r="B211" s="12"/>
      <c r="C211" s="12"/>
      <c r="D211" s="11"/>
      <c r="E211" s="11"/>
      <c r="F211" s="11"/>
      <c r="G211" s="11"/>
      <c r="H211" s="11"/>
      <c r="I211" s="4" t="s">
        <v>13</v>
      </c>
      <c r="J211" s="4"/>
      <c r="K211" s="4" t="s">
        <v>13</v>
      </c>
      <c r="L211" s="11"/>
      <c r="M211" s="63"/>
    </row>
    <row r="212" spans="1:13" ht="9" customHeight="1">
      <c r="A212" s="62"/>
      <c r="B212" s="12"/>
      <c r="C212" s="12"/>
      <c r="D212" s="11"/>
      <c r="E212" s="11"/>
      <c r="F212" s="11"/>
      <c r="G212" s="11"/>
      <c r="H212" s="11"/>
      <c r="I212" s="49"/>
      <c r="J212" s="49"/>
      <c r="K212" s="49"/>
      <c r="L212" s="11"/>
      <c r="M212" s="13"/>
    </row>
    <row r="213" spans="1:16" ht="12.75">
      <c r="A213" s="62"/>
      <c r="B213" s="11" t="s">
        <v>188</v>
      </c>
      <c r="C213" s="11"/>
      <c r="D213" s="11"/>
      <c r="E213" s="11"/>
      <c r="F213" s="11"/>
      <c r="G213" s="11"/>
      <c r="H213" s="11"/>
      <c r="I213" s="27">
        <v>1295</v>
      </c>
      <c r="J213" s="27"/>
      <c r="K213" s="27">
        <v>1295</v>
      </c>
      <c r="L213" s="11"/>
      <c r="M213" s="65"/>
      <c r="P213" s="104">
        <v>0</v>
      </c>
    </row>
    <row r="214" spans="1:16" ht="12.75" hidden="1">
      <c r="A214" s="62"/>
      <c r="B214" s="11" t="s">
        <v>196</v>
      </c>
      <c r="C214" s="11"/>
      <c r="D214" s="11"/>
      <c r="E214" s="11"/>
      <c r="F214" s="11"/>
      <c r="G214" s="11"/>
      <c r="H214" s="11"/>
      <c r="I214" s="103">
        <f>+K214-P214</f>
        <v>0</v>
      </c>
      <c r="J214" s="46"/>
      <c r="K214" s="103">
        <v>0</v>
      </c>
      <c r="L214" s="50"/>
      <c r="M214" s="66"/>
      <c r="P214" s="104">
        <v>0</v>
      </c>
    </row>
    <row r="215" spans="1:16" ht="12.75" hidden="1">
      <c r="A215" s="62"/>
      <c r="B215" s="11"/>
      <c r="C215" s="11"/>
      <c r="D215" s="11"/>
      <c r="E215" s="11"/>
      <c r="F215" s="11"/>
      <c r="G215" s="11"/>
      <c r="H215" s="11"/>
      <c r="I215" s="45">
        <f>+I214+I213</f>
        <v>1295</v>
      </c>
      <c r="J215" s="46"/>
      <c r="K215" s="45">
        <f>+K214+K213</f>
        <v>1295</v>
      </c>
      <c r="L215" s="50"/>
      <c r="M215" s="66"/>
      <c r="P215" s="104"/>
    </row>
    <row r="216" spans="1:16" ht="12.75">
      <c r="A216" s="62"/>
      <c r="B216" s="11" t="s">
        <v>299</v>
      </c>
      <c r="C216" s="11"/>
      <c r="D216" s="11"/>
      <c r="E216" s="11"/>
      <c r="F216" s="11"/>
      <c r="G216" s="11"/>
      <c r="H216" s="11"/>
      <c r="I216" s="45">
        <v>2</v>
      </c>
      <c r="J216" s="46"/>
      <c r="K216" s="45">
        <v>2</v>
      </c>
      <c r="L216" s="50"/>
      <c r="M216" s="66"/>
      <c r="P216" s="104">
        <v>0</v>
      </c>
    </row>
    <row r="217" spans="1:13" ht="13.5" thickBot="1">
      <c r="A217" s="62"/>
      <c r="B217" s="11"/>
      <c r="C217" s="11"/>
      <c r="D217" s="11"/>
      <c r="E217" s="11"/>
      <c r="F217" s="11"/>
      <c r="G217" s="11"/>
      <c r="H217" s="11"/>
      <c r="I217" s="86">
        <f>+I216+I215</f>
        <v>1297</v>
      </c>
      <c r="J217" s="27"/>
      <c r="K217" s="86">
        <f>+K216+K215</f>
        <v>1297</v>
      </c>
      <c r="L217" s="11"/>
      <c r="M217" s="65"/>
    </row>
    <row r="218" spans="1:13" ht="12.75">
      <c r="A218" s="62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</row>
    <row r="219" spans="1:13" ht="12.75">
      <c r="A219" s="12"/>
      <c r="B219" s="13" t="s">
        <v>302</v>
      </c>
      <c r="C219" s="13"/>
      <c r="D219" s="13"/>
      <c r="E219" s="13"/>
      <c r="F219" s="13"/>
      <c r="G219" s="13"/>
      <c r="H219" s="13"/>
      <c r="I219" s="13"/>
      <c r="J219" s="13"/>
      <c r="K219" s="42"/>
      <c r="L219" s="11"/>
      <c r="M219" s="11"/>
    </row>
    <row r="220" spans="1:13" ht="12.75">
      <c r="A220" s="12"/>
      <c r="B220" s="43" t="s">
        <v>329</v>
      </c>
      <c r="C220" s="13"/>
      <c r="D220" s="13"/>
      <c r="E220" s="13"/>
      <c r="F220" s="13"/>
      <c r="G220" s="13"/>
      <c r="H220" s="13"/>
      <c r="I220" s="13"/>
      <c r="J220" s="13"/>
      <c r="K220" s="31"/>
      <c r="L220" s="11"/>
      <c r="M220" s="11"/>
    </row>
    <row r="221" spans="1:13" ht="12.75">
      <c r="A221" s="12"/>
      <c r="B221" s="43"/>
      <c r="C221" s="13"/>
      <c r="D221" s="13"/>
      <c r="E221" s="13"/>
      <c r="F221" s="13"/>
      <c r="G221" s="13"/>
      <c r="H221" s="13"/>
      <c r="I221" s="13"/>
      <c r="J221" s="13"/>
      <c r="K221" s="31"/>
      <c r="L221" s="11"/>
      <c r="M221" s="11"/>
    </row>
    <row r="222" spans="1:13" ht="12.75">
      <c r="A222" s="12" t="s">
        <v>85</v>
      </c>
      <c r="B222" s="12" t="s">
        <v>49</v>
      </c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</row>
    <row r="223" spans="1:13" ht="12.75">
      <c r="A223" s="62"/>
      <c r="B223" s="11" t="s">
        <v>50</v>
      </c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</row>
    <row r="224" spans="1:13" ht="12.75">
      <c r="A224" s="62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</row>
    <row r="225" spans="1:13" ht="12.75">
      <c r="A225" s="12" t="s">
        <v>86</v>
      </c>
      <c r="B225" s="12" t="s">
        <v>38</v>
      </c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</row>
    <row r="226" spans="1:13" ht="12.75">
      <c r="A226" s="12"/>
      <c r="B226" s="11" t="s">
        <v>51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</row>
    <row r="227" spans="1:13" ht="12.75">
      <c r="A227" s="62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</row>
    <row r="228" spans="1:13" ht="12.75">
      <c r="A228" s="12" t="s">
        <v>87</v>
      </c>
      <c r="B228" s="12" t="s">
        <v>172</v>
      </c>
      <c r="C228" s="12" t="s">
        <v>40</v>
      </c>
      <c r="D228" s="11"/>
      <c r="E228" s="11"/>
      <c r="F228" s="11"/>
      <c r="G228" s="11"/>
      <c r="H228" s="11"/>
      <c r="I228" s="11"/>
      <c r="J228" s="11"/>
      <c r="K228" s="11"/>
      <c r="L228" s="11"/>
      <c r="M228" s="11"/>
    </row>
    <row r="229" spans="1:13" ht="12.75">
      <c r="A229" s="62"/>
      <c r="C229" s="11" t="s">
        <v>62</v>
      </c>
      <c r="D229" s="11"/>
      <c r="E229" s="11"/>
      <c r="F229" s="11"/>
      <c r="G229" s="11"/>
      <c r="H229" s="11"/>
      <c r="I229" s="11"/>
      <c r="J229" s="11"/>
      <c r="K229" s="11"/>
      <c r="L229" s="11"/>
      <c r="M229" s="11"/>
    </row>
    <row r="230" spans="1:13" ht="12.75">
      <c r="A230" s="62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</row>
    <row r="231" spans="1:13" ht="12.75">
      <c r="A231" s="62"/>
      <c r="B231" s="12" t="s">
        <v>173</v>
      </c>
      <c r="C231" s="12" t="s">
        <v>174</v>
      </c>
      <c r="D231" s="11"/>
      <c r="E231" s="11"/>
      <c r="F231" s="11"/>
      <c r="G231" s="11"/>
      <c r="H231" s="11"/>
      <c r="I231" s="11"/>
      <c r="J231" s="11"/>
      <c r="K231" s="11"/>
      <c r="L231" s="11"/>
      <c r="M231" s="11"/>
    </row>
    <row r="232" spans="1:13" ht="12.75">
      <c r="A232" s="62"/>
      <c r="C232" s="11" t="s">
        <v>175</v>
      </c>
      <c r="D232" s="11"/>
      <c r="E232" s="11"/>
      <c r="F232" s="11"/>
      <c r="G232" s="11"/>
      <c r="H232" s="11"/>
      <c r="I232" s="11"/>
      <c r="J232" s="11"/>
      <c r="K232" s="11"/>
      <c r="L232" s="11"/>
      <c r="M232" s="11"/>
    </row>
    <row r="233" spans="1:13" ht="12.75">
      <c r="A233" s="62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</row>
    <row r="234" spans="1:13" ht="12.75">
      <c r="A234" s="12" t="s">
        <v>166</v>
      </c>
      <c r="B234" s="12" t="s">
        <v>197</v>
      </c>
      <c r="C234" s="11"/>
      <c r="D234" s="11"/>
      <c r="E234" s="11"/>
      <c r="F234" s="11"/>
      <c r="G234" s="11"/>
      <c r="H234" s="11"/>
      <c r="I234" s="11"/>
      <c r="J234" s="11"/>
      <c r="K234" s="4" t="s">
        <v>6</v>
      </c>
      <c r="L234" s="11"/>
      <c r="M234" s="11"/>
    </row>
    <row r="235" spans="1:13" ht="12.75">
      <c r="A235" s="62"/>
      <c r="B235" s="15"/>
      <c r="C235" s="11"/>
      <c r="D235" s="11"/>
      <c r="E235" s="11"/>
      <c r="F235" s="11"/>
      <c r="G235" s="11"/>
      <c r="H235" s="11"/>
      <c r="I235" s="32"/>
      <c r="J235" s="32"/>
      <c r="K235" s="4" t="s">
        <v>59</v>
      </c>
      <c r="L235" s="32"/>
      <c r="M235" s="32"/>
    </row>
    <row r="236" spans="1:13" ht="12.75">
      <c r="A236" s="62"/>
      <c r="B236" s="15"/>
      <c r="C236" s="11"/>
      <c r="D236" s="11"/>
      <c r="E236" s="11"/>
      <c r="F236" s="11"/>
      <c r="G236" s="11"/>
      <c r="H236" s="11"/>
      <c r="I236" s="32"/>
      <c r="J236" s="32"/>
      <c r="K236" s="88" t="str">
        <f>+'Income '!G14</f>
        <v>30/06/04</v>
      </c>
      <c r="L236" s="32"/>
      <c r="M236" s="32"/>
    </row>
    <row r="237" spans="1:12" ht="12.75">
      <c r="A237" s="62"/>
      <c r="B237" s="15"/>
      <c r="C237" s="11"/>
      <c r="D237" s="11"/>
      <c r="E237" s="11"/>
      <c r="F237" s="11"/>
      <c r="G237" s="11"/>
      <c r="H237" s="11"/>
      <c r="I237" s="4"/>
      <c r="J237" s="52"/>
      <c r="K237" s="4" t="s">
        <v>13</v>
      </c>
      <c r="L237" s="52"/>
    </row>
    <row r="238" spans="1:12" ht="12.75">
      <c r="A238" s="62"/>
      <c r="B238" s="11" t="s">
        <v>198</v>
      </c>
      <c r="C238" s="11"/>
      <c r="D238" s="11"/>
      <c r="E238" s="11"/>
      <c r="F238" s="11"/>
      <c r="G238" s="11"/>
      <c r="H238" s="11"/>
      <c r="I238" s="45"/>
      <c r="J238" s="27"/>
      <c r="K238" s="44"/>
      <c r="L238" s="31"/>
    </row>
    <row r="239" spans="1:13" ht="12.75">
      <c r="A239" s="62"/>
      <c r="B239" s="15"/>
      <c r="C239" s="11" t="s">
        <v>325</v>
      </c>
      <c r="D239" s="11"/>
      <c r="E239" s="11"/>
      <c r="F239" s="11"/>
      <c r="G239" s="11"/>
      <c r="H239" s="11"/>
      <c r="I239" s="67"/>
      <c r="J239" s="31"/>
      <c r="K239" s="100">
        <v>1</v>
      </c>
      <c r="L239" s="67"/>
      <c r="M239" s="67"/>
    </row>
    <row r="240" spans="1:13" ht="12.75">
      <c r="A240" s="62"/>
      <c r="B240" s="15"/>
      <c r="C240" s="11" t="s">
        <v>47</v>
      </c>
      <c r="D240" s="11"/>
      <c r="E240" s="11"/>
      <c r="F240" s="11"/>
      <c r="G240" s="11"/>
      <c r="H240" s="11"/>
      <c r="I240" s="67"/>
      <c r="J240" s="31"/>
      <c r="K240" s="100">
        <v>0</v>
      </c>
      <c r="L240" s="67"/>
      <c r="M240" s="67"/>
    </row>
    <row r="241" spans="1:13" ht="13.5" thickBot="1">
      <c r="A241" s="12"/>
      <c r="B241" t="s">
        <v>199</v>
      </c>
      <c r="C241" s="11"/>
      <c r="D241" s="11"/>
      <c r="E241" s="11"/>
      <c r="F241" s="11"/>
      <c r="G241" s="11"/>
      <c r="H241" s="11"/>
      <c r="I241" s="27"/>
      <c r="J241" s="31"/>
      <c r="K241" s="101">
        <f>+K240+K239</f>
        <v>1</v>
      </c>
      <c r="L241" s="31"/>
      <c r="M241" s="45"/>
    </row>
    <row r="242" spans="1:13" ht="12.75">
      <c r="A242" s="12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27"/>
    </row>
    <row r="243" spans="1:13" ht="12.75">
      <c r="A243" s="12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27"/>
    </row>
    <row r="244" spans="1:13" ht="12.75">
      <c r="A244" s="12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27"/>
    </row>
    <row r="245" spans="1:13" ht="12.75">
      <c r="A245" s="12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27"/>
    </row>
    <row r="246" spans="1:13" ht="12.75">
      <c r="A246" s="12" t="s">
        <v>89</v>
      </c>
      <c r="B246" s="12" t="s">
        <v>88</v>
      </c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27"/>
    </row>
    <row r="247" spans="1:13" ht="12.75">
      <c r="A247" s="62"/>
      <c r="B247" s="11" t="s">
        <v>149</v>
      </c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27"/>
    </row>
    <row r="248" spans="1:13" ht="12.75">
      <c r="A248" s="62"/>
      <c r="B248" s="11" t="s">
        <v>150</v>
      </c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27"/>
    </row>
    <row r="249" spans="1:13" ht="12.75">
      <c r="A249" s="62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27"/>
    </row>
    <row r="250" spans="1:13" ht="12.75">
      <c r="A250" s="12" t="s">
        <v>90</v>
      </c>
      <c r="B250" s="12" t="s">
        <v>91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27"/>
    </row>
    <row r="251" spans="1:13" ht="12.75">
      <c r="A251" s="12"/>
      <c r="B251" s="11" t="s">
        <v>55</v>
      </c>
      <c r="C251" s="11" t="s">
        <v>170</v>
      </c>
      <c r="D251" s="11"/>
      <c r="E251" s="11"/>
      <c r="F251" s="11"/>
      <c r="G251" s="11"/>
      <c r="H251" s="11"/>
      <c r="I251" s="11"/>
      <c r="J251" s="11"/>
      <c r="K251" s="11"/>
      <c r="L251" s="11"/>
      <c r="M251" s="27"/>
    </row>
    <row r="252" spans="1:13" ht="12.75">
      <c r="A252" s="14"/>
      <c r="C252" s="11" t="s">
        <v>228</v>
      </c>
      <c r="D252" s="11"/>
      <c r="E252" s="11"/>
      <c r="F252" s="11"/>
      <c r="G252" s="11"/>
      <c r="H252" s="11"/>
      <c r="I252" s="11"/>
      <c r="J252" s="11"/>
      <c r="K252" s="11"/>
      <c r="L252" s="11"/>
      <c r="M252" s="27"/>
    </row>
    <row r="253" spans="1:13" ht="12.75">
      <c r="A253" s="14"/>
      <c r="C253" s="11" t="s">
        <v>229</v>
      </c>
      <c r="D253" s="11"/>
      <c r="E253" s="11"/>
      <c r="F253" s="11"/>
      <c r="G253" s="11"/>
      <c r="H253" s="11"/>
      <c r="I253" s="11"/>
      <c r="J253" s="11"/>
      <c r="K253" s="11"/>
      <c r="L253" s="11"/>
      <c r="M253" s="27"/>
    </row>
    <row r="254" spans="1:13" ht="12.75">
      <c r="A254" s="14"/>
      <c r="C254" s="11" t="s">
        <v>230</v>
      </c>
      <c r="D254" s="11"/>
      <c r="E254" s="11"/>
      <c r="F254" s="11"/>
      <c r="G254" s="11"/>
      <c r="H254" s="11"/>
      <c r="I254" s="11"/>
      <c r="J254" s="11"/>
      <c r="K254" s="11"/>
      <c r="L254" s="11"/>
      <c r="M254" s="27"/>
    </row>
    <row r="255" spans="1:13" ht="12.75">
      <c r="A255" s="14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27"/>
    </row>
    <row r="256" spans="1:13" ht="12.75">
      <c r="A256" s="14"/>
      <c r="C256" s="11" t="s">
        <v>171</v>
      </c>
      <c r="D256" s="11"/>
      <c r="E256" s="11"/>
      <c r="F256" s="11"/>
      <c r="G256" s="11"/>
      <c r="H256" s="11"/>
      <c r="I256" s="11"/>
      <c r="J256" s="11"/>
      <c r="K256" s="11"/>
      <c r="L256" s="11"/>
      <c r="M256" s="27"/>
    </row>
    <row r="257" spans="1:13" ht="12.75">
      <c r="A257" s="14"/>
      <c r="C257" s="11" t="s">
        <v>189</v>
      </c>
      <c r="D257" s="11"/>
      <c r="E257" s="11"/>
      <c r="F257" s="11"/>
      <c r="G257" s="11"/>
      <c r="H257" s="11"/>
      <c r="I257" s="11"/>
      <c r="J257" s="11"/>
      <c r="K257" s="11"/>
      <c r="L257" s="11"/>
      <c r="M257" s="27"/>
    </row>
    <row r="258" spans="1:13" ht="12.75">
      <c r="A258" s="14"/>
      <c r="C258" s="11" t="s">
        <v>238</v>
      </c>
      <c r="D258" s="11"/>
      <c r="E258" s="11"/>
      <c r="F258" s="11"/>
      <c r="G258" s="11"/>
      <c r="H258" s="11"/>
      <c r="I258" s="11"/>
      <c r="J258" s="11"/>
      <c r="K258" s="11"/>
      <c r="L258" s="11"/>
      <c r="M258" s="27"/>
    </row>
    <row r="259" spans="1:13" ht="12.75">
      <c r="A259" s="14"/>
      <c r="C259" s="11" t="s">
        <v>330</v>
      </c>
      <c r="D259" s="11"/>
      <c r="E259" s="11"/>
      <c r="F259" s="11"/>
      <c r="G259" s="11"/>
      <c r="H259" s="11"/>
      <c r="I259" s="11"/>
      <c r="J259" s="11"/>
      <c r="K259" s="11"/>
      <c r="L259" s="11"/>
      <c r="M259" s="27"/>
    </row>
    <row r="260" spans="1:13" ht="12.75">
      <c r="A260" s="14"/>
      <c r="C260" s="14"/>
      <c r="D260" s="11"/>
      <c r="E260" s="11"/>
      <c r="F260" s="11"/>
      <c r="G260" s="11"/>
      <c r="H260" s="11"/>
      <c r="I260" s="11"/>
      <c r="J260" s="11"/>
      <c r="K260" s="11"/>
      <c r="L260" s="11"/>
      <c r="M260" s="27"/>
    </row>
    <row r="261" spans="1:13" ht="12.75">
      <c r="A261" s="14"/>
      <c r="C261" s="11" t="s">
        <v>204</v>
      </c>
      <c r="D261" s="11"/>
      <c r="E261" s="11"/>
      <c r="F261" s="11"/>
      <c r="G261" s="11"/>
      <c r="H261" s="11"/>
      <c r="I261" s="11"/>
      <c r="J261" s="11"/>
      <c r="K261" s="11"/>
      <c r="L261" s="11"/>
      <c r="M261" s="27"/>
    </row>
    <row r="262" spans="1:13" ht="12.75">
      <c r="A262" s="14"/>
      <c r="C262" s="11" t="s">
        <v>227</v>
      </c>
      <c r="D262" s="11"/>
      <c r="E262" s="11"/>
      <c r="F262" s="11"/>
      <c r="G262" s="11"/>
      <c r="H262" s="11"/>
      <c r="I262" s="11"/>
      <c r="J262" s="11"/>
      <c r="K262" s="11"/>
      <c r="L262" s="11"/>
      <c r="M262" s="27"/>
    </row>
    <row r="263" spans="1:13" ht="12.75">
      <c r="A263" s="14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27"/>
    </row>
    <row r="264" spans="1:13" ht="12.75">
      <c r="A264" s="14"/>
      <c r="B264" t="s">
        <v>54</v>
      </c>
      <c r="C264" s="11" t="s">
        <v>242</v>
      </c>
      <c r="D264" s="11"/>
      <c r="E264" s="11"/>
      <c r="F264" s="11"/>
      <c r="G264" s="11"/>
      <c r="H264" s="11"/>
      <c r="I264" s="11"/>
      <c r="J264" s="11"/>
      <c r="K264" s="11"/>
      <c r="L264" s="11"/>
      <c r="M264" s="27"/>
    </row>
    <row r="265" spans="1:13" ht="12.75">
      <c r="A265" s="14"/>
      <c r="C265" s="11" t="s">
        <v>250</v>
      </c>
      <c r="D265" s="11"/>
      <c r="E265" s="11"/>
      <c r="F265" s="11"/>
      <c r="G265" s="11"/>
      <c r="H265" s="11"/>
      <c r="I265" s="11"/>
      <c r="J265" s="11"/>
      <c r="K265" s="11"/>
      <c r="L265" s="11"/>
      <c r="M265" s="27"/>
    </row>
    <row r="266" spans="1:13" ht="12.75">
      <c r="A266" s="14"/>
      <c r="C266" s="11" t="s">
        <v>243</v>
      </c>
      <c r="D266" s="11"/>
      <c r="E266" s="11"/>
      <c r="F266" s="11"/>
      <c r="G266" s="11"/>
      <c r="H266" s="11"/>
      <c r="I266" s="11"/>
      <c r="J266" s="11"/>
      <c r="K266" s="11"/>
      <c r="L266" s="11"/>
      <c r="M266" s="27"/>
    </row>
    <row r="267" spans="1:13" ht="12.75">
      <c r="A267" s="14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27"/>
    </row>
    <row r="268" spans="1:13" ht="12.75">
      <c r="A268" s="14"/>
      <c r="C268" s="11" t="s">
        <v>244</v>
      </c>
      <c r="D268" s="11"/>
      <c r="E268" s="11"/>
      <c r="F268" s="11"/>
      <c r="G268" s="11"/>
      <c r="H268" s="11"/>
      <c r="I268" s="11"/>
      <c r="J268" s="11"/>
      <c r="K268" s="11"/>
      <c r="L268" s="11"/>
      <c r="M268" s="27"/>
    </row>
    <row r="269" spans="1:13" ht="12.75">
      <c r="A269" s="14"/>
      <c r="C269" s="11" t="s">
        <v>245</v>
      </c>
      <c r="D269" s="11"/>
      <c r="E269" s="11"/>
      <c r="F269" s="11"/>
      <c r="G269" s="11"/>
      <c r="H269" s="11"/>
      <c r="I269" s="11"/>
      <c r="J269" s="11"/>
      <c r="K269" s="11"/>
      <c r="L269" s="11"/>
      <c r="M269" s="27"/>
    </row>
    <row r="270" spans="1:13" ht="12.75">
      <c r="A270" s="14"/>
      <c r="C270" s="11" t="s">
        <v>251</v>
      </c>
      <c r="D270" s="11"/>
      <c r="E270" s="11"/>
      <c r="F270" s="11"/>
      <c r="G270" s="11"/>
      <c r="H270" s="11"/>
      <c r="I270" s="11"/>
      <c r="J270" s="11"/>
      <c r="K270" s="11"/>
      <c r="L270" s="11"/>
      <c r="M270" s="27"/>
    </row>
    <row r="271" spans="1:13" ht="12.75">
      <c r="A271" s="14"/>
      <c r="C271" s="11" t="s">
        <v>255</v>
      </c>
      <c r="D271" s="11"/>
      <c r="E271" s="11"/>
      <c r="F271" s="11"/>
      <c r="G271" s="11"/>
      <c r="H271" s="11"/>
      <c r="I271" s="11"/>
      <c r="J271" s="11"/>
      <c r="K271" s="11"/>
      <c r="L271" s="11"/>
      <c r="M271" s="27"/>
    </row>
    <row r="272" spans="1:13" ht="12.75">
      <c r="A272" s="14"/>
      <c r="C272" s="11" t="s">
        <v>256</v>
      </c>
      <c r="D272" s="11"/>
      <c r="E272" s="11"/>
      <c r="F272" s="11"/>
      <c r="G272" s="11"/>
      <c r="H272" s="11"/>
      <c r="I272" s="11"/>
      <c r="J272" s="11"/>
      <c r="K272" s="11"/>
      <c r="L272" s="11"/>
      <c r="M272" s="27"/>
    </row>
    <row r="273" spans="1:13" ht="12.75">
      <c r="A273" s="14"/>
      <c r="C273" s="11" t="s">
        <v>257</v>
      </c>
      <c r="D273" s="11"/>
      <c r="E273" s="11"/>
      <c r="F273" s="11"/>
      <c r="G273" s="11"/>
      <c r="H273" s="11"/>
      <c r="I273" s="11"/>
      <c r="J273" s="11"/>
      <c r="K273" s="11"/>
      <c r="L273" s="11"/>
      <c r="M273" s="27"/>
    </row>
    <row r="274" spans="1:13" ht="12.75">
      <c r="A274" s="14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27"/>
    </row>
    <row r="275" spans="1:13" ht="12.75">
      <c r="A275" s="14"/>
      <c r="C275" s="11" t="s">
        <v>248</v>
      </c>
      <c r="D275" s="11"/>
      <c r="E275" s="11"/>
      <c r="F275" s="11"/>
      <c r="G275" s="11"/>
      <c r="H275" s="11"/>
      <c r="I275" s="11"/>
      <c r="J275" s="11"/>
      <c r="K275" s="11"/>
      <c r="L275" s="11"/>
      <c r="M275" s="27"/>
    </row>
    <row r="276" spans="1:13" ht="12.75">
      <c r="A276" s="14"/>
      <c r="C276" s="11" t="s">
        <v>252</v>
      </c>
      <c r="D276" s="11"/>
      <c r="E276" s="11"/>
      <c r="F276" s="11"/>
      <c r="G276" s="11"/>
      <c r="H276" s="11"/>
      <c r="I276" s="11"/>
      <c r="J276" s="11"/>
      <c r="K276" s="11"/>
      <c r="L276" s="11"/>
      <c r="M276" s="27"/>
    </row>
    <row r="277" spans="1:13" ht="12.75">
      <c r="A277" s="14"/>
      <c r="C277" s="11" t="s">
        <v>249</v>
      </c>
      <c r="D277" s="11"/>
      <c r="E277" s="11"/>
      <c r="F277" s="11"/>
      <c r="G277" s="11"/>
      <c r="H277" s="11"/>
      <c r="I277" s="11"/>
      <c r="J277" s="11"/>
      <c r="K277" s="11"/>
      <c r="L277" s="11"/>
      <c r="M277" s="27"/>
    </row>
    <row r="278" spans="1:13" ht="12.75">
      <c r="A278" s="14"/>
      <c r="C278" s="11" t="s">
        <v>253</v>
      </c>
      <c r="D278" s="11"/>
      <c r="E278" s="11"/>
      <c r="F278" s="11"/>
      <c r="G278" s="11"/>
      <c r="H278" s="11"/>
      <c r="I278" s="11"/>
      <c r="J278" s="11"/>
      <c r="K278" s="11"/>
      <c r="L278" s="11"/>
      <c r="M278" s="27"/>
    </row>
    <row r="279" spans="1:13" ht="12.75">
      <c r="A279" s="14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27"/>
    </row>
    <row r="280" spans="1:13" ht="12.75">
      <c r="A280" s="14"/>
      <c r="C280" s="11" t="s">
        <v>254</v>
      </c>
      <c r="D280" s="11"/>
      <c r="E280" s="11"/>
      <c r="F280" s="11"/>
      <c r="G280" s="11"/>
      <c r="H280" s="11"/>
      <c r="I280" s="11"/>
      <c r="J280" s="11"/>
      <c r="K280" s="11"/>
      <c r="L280" s="11"/>
      <c r="M280" s="27"/>
    </row>
    <row r="281" spans="1:13" ht="12.75">
      <c r="A281" s="14"/>
      <c r="C281" s="11" t="s">
        <v>246</v>
      </c>
      <c r="D281" s="11"/>
      <c r="E281" s="11"/>
      <c r="F281" s="11"/>
      <c r="G281" s="11"/>
      <c r="H281" s="11"/>
      <c r="I281" s="11"/>
      <c r="J281" s="11"/>
      <c r="K281" s="11"/>
      <c r="L281" s="11"/>
      <c r="M281" s="27"/>
    </row>
    <row r="282" spans="1:13" ht="12.75">
      <c r="A282" s="14"/>
      <c r="C282" s="11" t="s">
        <v>247</v>
      </c>
      <c r="D282" s="11"/>
      <c r="E282" s="11"/>
      <c r="F282" s="11"/>
      <c r="G282" s="11"/>
      <c r="H282" s="11"/>
      <c r="I282" s="11"/>
      <c r="J282" s="11"/>
      <c r="K282" s="11"/>
      <c r="L282" s="11"/>
      <c r="M282" s="27"/>
    </row>
    <row r="283" spans="1:13" ht="12.75">
      <c r="A283" s="14"/>
      <c r="C283" s="11" t="s">
        <v>261</v>
      </c>
      <c r="D283" s="11"/>
      <c r="E283" s="11"/>
      <c r="F283" s="11"/>
      <c r="G283" s="11"/>
      <c r="H283" s="11"/>
      <c r="I283" s="11"/>
      <c r="J283" s="11"/>
      <c r="K283" s="11"/>
      <c r="L283" s="11"/>
      <c r="M283" s="27"/>
    </row>
    <row r="284" spans="1:13" ht="12.75">
      <c r="A284" s="14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27"/>
    </row>
    <row r="285" spans="1:13" ht="12.75">
      <c r="A285" s="14"/>
      <c r="C285" s="11" t="s">
        <v>258</v>
      </c>
      <c r="D285" s="11"/>
      <c r="E285" s="11"/>
      <c r="F285" s="11"/>
      <c r="G285" s="11"/>
      <c r="H285" s="11"/>
      <c r="I285" s="11"/>
      <c r="J285" s="11"/>
      <c r="K285" s="11"/>
      <c r="L285" s="11"/>
      <c r="M285" s="27"/>
    </row>
    <row r="286" spans="1:13" ht="12.75">
      <c r="A286" s="14"/>
      <c r="C286" s="11" t="s">
        <v>259</v>
      </c>
      <c r="D286" s="11"/>
      <c r="E286" s="11"/>
      <c r="F286" s="11"/>
      <c r="G286" s="11"/>
      <c r="H286" s="11"/>
      <c r="I286" s="11"/>
      <c r="J286" s="11"/>
      <c r="K286" s="11"/>
      <c r="L286" s="11"/>
      <c r="M286" s="27"/>
    </row>
    <row r="287" spans="1:13" ht="12.75">
      <c r="A287" s="14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27"/>
    </row>
    <row r="288" spans="1:13" ht="12.75">
      <c r="A288" s="14"/>
      <c r="C288" s="11" t="s">
        <v>331</v>
      </c>
      <c r="D288" s="11"/>
      <c r="E288" s="11"/>
      <c r="F288" s="11"/>
      <c r="G288" s="11"/>
      <c r="H288" s="11"/>
      <c r="I288" s="11"/>
      <c r="J288" s="11"/>
      <c r="K288" s="11"/>
      <c r="L288" s="11"/>
      <c r="M288" s="27"/>
    </row>
    <row r="289" spans="1:13" ht="12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</row>
    <row r="290" spans="1:13" ht="12.75">
      <c r="A290" s="12" t="s">
        <v>97</v>
      </c>
      <c r="B290" s="12" t="s">
        <v>43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</row>
    <row r="291" spans="1:13" ht="12.75">
      <c r="A291" s="11"/>
      <c r="B291" s="11" t="s">
        <v>190</v>
      </c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</row>
    <row r="292" spans="1:13" ht="12.75">
      <c r="A292" s="14"/>
      <c r="J292" s="11"/>
      <c r="K292" s="11"/>
      <c r="L292" s="11"/>
      <c r="M292" s="11"/>
    </row>
    <row r="293" spans="1:13" ht="12.75">
      <c r="A293" s="14"/>
      <c r="J293" s="11"/>
      <c r="K293" s="11"/>
      <c r="L293" s="11"/>
      <c r="M293" s="11"/>
    </row>
    <row r="294" spans="1:13" ht="12.75">
      <c r="A294" s="14"/>
      <c r="J294" s="11"/>
      <c r="K294" s="11"/>
      <c r="L294" s="11"/>
      <c r="M294" s="11"/>
    </row>
    <row r="295" spans="1:13" ht="12.75">
      <c r="A295" s="14"/>
      <c r="J295" s="11"/>
      <c r="K295" s="11"/>
      <c r="L295" s="11"/>
      <c r="M295" s="11"/>
    </row>
    <row r="296" spans="1:13" ht="12.75">
      <c r="A296" s="14"/>
      <c r="J296" s="11"/>
      <c r="K296" s="11"/>
      <c r="L296" s="11"/>
      <c r="M296" s="11"/>
    </row>
    <row r="297" spans="1:13" ht="12.75">
      <c r="A297" s="14"/>
      <c r="J297" s="11"/>
      <c r="K297" s="11"/>
      <c r="L297" s="11"/>
      <c r="M297" s="11"/>
    </row>
    <row r="298" spans="1:13" ht="12.75">
      <c r="A298" s="14"/>
      <c r="J298" s="11"/>
      <c r="K298" s="11"/>
      <c r="L298" s="11"/>
      <c r="M298" s="11"/>
    </row>
    <row r="299" spans="1:13" ht="12.75">
      <c r="A299" s="14"/>
      <c r="J299" s="11"/>
      <c r="K299" s="11"/>
      <c r="L299" s="11"/>
      <c r="M299" s="11"/>
    </row>
    <row r="300" spans="1:13" ht="12.75">
      <c r="A300" s="14"/>
      <c r="J300" s="11"/>
      <c r="K300" s="11"/>
      <c r="L300" s="11"/>
      <c r="M300" s="11"/>
    </row>
    <row r="301" spans="1:13" ht="12.75">
      <c r="A301" s="14"/>
      <c r="J301" s="11"/>
      <c r="K301" s="11"/>
      <c r="L301" s="11"/>
      <c r="M301" s="11"/>
    </row>
    <row r="302" spans="1:13" ht="12.75">
      <c r="A302" s="14"/>
      <c r="J302" s="11"/>
      <c r="K302" s="11"/>
      <c r="L302" s="11"/>
      <c r="M302" s="11"/>
    </row>
    <row r="303" spans="1:13" ht="12.75">
      <c r="A303" s="14"/>
      <c r="J303" s="11"/>
      <c r="K303" s="11"/>
      <c r="L303" s="11"/>
      <c r="M303" s="11"/>
    </row>
    <row r="304" spans="1:13" ht="12.75">
      <c r="A304" s="14"/>
      <c r="J304" s="11"/>
      <c r="K304" s="11"/>
      <c r="L304" s="11"/>
      <c r="M304" s="11"/>
    </row>
    <row r="305" spans="1:8" ht="12.75">
      <c r="A305" s="12" t="s">
        <v>98</v>
      </c>
      <c r="B305" s="12" t="s">
        <v>99</v>
      </c>
      <c r="C305" s="11"/>
      <c r="D305" s="11"/>
      <c r="E305" s="11"/>
      <c r="F305" s="11"/>
      <c r="G305" s="11"/>
      <c r="H305" s="11"/>
    </row>
    <row r="306" spans="1:13" ht="12.75">
      <c r="A306" s="11"/>
      <c r="B306" s="12"/>
      <c r="C306" s="11"/>
      <c r="D306" s="11"/>
      <c r="E306" s="11"/>
      <c r="F306" s="105" t="s">
        <v>4</v>
      </c>
      <c r="G306" s="105"/>
      <c r="H306" s="105"/>
      <c r="I306" s="105"/>
      <c r="K306" s="105" t="s">
        <v>5</v>
      </c>
      <c r="L306" s="105"/>
      <c r="M306" s="105"/>
    </row>
    <row r="307" spans="1:13" ht="12.75">
      <c r="A307" s="14"/>
      <c r="B307" s="11"/>
      <c r="C307" s="11"/>
      <c r="D307" s="11"/>
      <c r="E307" s="11"/>
      <c r="F307" s="79" t="s">
        <v>6</v>
      </c>
      <c r="G307" s="80"/>
      <c r="H307" s="80"/>
      <c r="I307" s="79" t="s">
        <v>7</v>
      </c>
      <c r="J307" s="79"/>
      <c r="K307" s="79" t="s">
        <v>6</v>
      </c>
      <c r="L307" s="80"/>
      <c r="M307" s="79" t="s">
        <v>7</v>
      </c>
    </row>
    <row r="308" spans="1:13" ht="12.75">
      <c r="A308" s="14"/>
      <c r="B308" s="11"/>
      <c r="C308" s="11"/>
      <c r="D308" s="11"/>
      <c r="E308" s="11"/>
      <c r="F308" s="79" t="s">
        <v>8</v>
      </c>
      <c r="G308" s="80"/>
      <c r="H308" s="80"/>
      <c r="I308" s="79" t="s">
        <v>9</v>
      </c>
      <c r="J308" s="79"/>
      <c r="K308" s="79" t="s">
        <v>8</v>
      </c>
      <c r="L308" s="80"/>
      <c r="M308" s="79" t="s">
        <v>9</v>
      </c>
    </row>
    <row r="309" spans="1:13" ht="12.75">
      <c r="A309" s="14"/>
      <c r="B309" s="11"/>
      <c r="C309" s="11"/>
      <c r="D309" s="11"/>
      <c r="E309" s="11"/>
      <c r="F309" s="79" t="s">
        <v>10</v>
      </c>
      <c r="G309" s="80"/>
      <c r="H309" s="80"/>
      <c r="I309" s="79" t="s">
        <v>10</v>
      </c>
      <c r="J309" s="79"/>
      <c r="K309" s="79" t="s">
        <v>11</v>
      </c>
      <c r="L309" s="80"/>
      <c r="M309" s="79" t="s">
        <v>12</v>
      </c>
    </row>
    <row r="310" spans="1:13" ht="12.75">
      <c r="A310" s="14"/>
      <c r="F310" s="81" t="str">
        <f>+'Income '!B14</f>
        <v>30/06/04</v>
      </c>
      <c r="G310" s="80"/>
      <c r="H310" s="80"/>
      <c r="I310" s="81" t="str">
        <f>+'Income '!E14</f>
        <v>30/06/03</v>
      </c>
      <c r="J310" s="82"/>
      <c r="K310" s="81" t="str">
        <f>+'Income '!G14</f>
        <v>30/06/04</v>
      </c>
      <c r="L310" s="80"/>
      <c r="M310" s="81" t="str">
        <f>+'Income '!I14</f>
        <v>30/06/03</v>
      </c>
    </row>
    <row r="311" spans="1:13" ht="12.75">
      <c r="A311" s="14"/>
      <c r="B311" s="73" t="s">
        <v>118</v>
      </c>
      <c r="C311" s="61"/>
      <c r="D311" s="61"/>
      <c r="E311" s="61"/>
      <c r="F311" s="11"/>
      <c r="G311" s="11"/>
      <c r="H311" s="11"/>
      <c r="I311" s="11"/>
      <c r="J311" s="11"/>
      <c r="K311" s="11"/>
      <c r="L311" s="11"/>
      <c r="M311" s="11"/>
    </row>
    <row r="312" spans="1:13" ht="13.5" thickBot="1">
      <c r="A312" s="14"/>
      <c r="B312" s="61" t="s">
        <v>119</v>
      </c>
      <c r="C312" s="61"/>
      <c r="D312" s="61"/>
      <c r="E312" s="61"/>
      <c r="F312" s="57">
        <f>+'Income '!B37</f>
        <v>4486</v>
      </c>
      <c r="G312" s="18"/>
      <c r="H312" s="18"/>
      <c r="I312" s="57">
        <f>+'Income '!E37</f>
        <v>2660</v>
      </c>
      <c r="J312" s="18"/>
      <c r="K312" s="57">
        <f>+'Income '!G37</f>
        <v>4486</v>
      </c>
      <c r="L312" s="18"/>
      <c r="M312" s="57">
        <f>+'Income '!I37</f>
        <v>2660</v>
      </c>
    </row>
    <row r="313" spans="1:13" ht="11.25" customHeight="1">
      <c r="A313" s="14"/>
      <c r="B313" s="61"/>
      <c r="C313" s="61"/>
      <c r="D313" s="61"/>
      <c r="E313" s="61"/>
      <c r="F313" s="3"/>
      <c r="G313" s="3"/>
      <c r="H313" s="3"/>
      <c r="I313" s="3"/>
      <c r="J313" s="3"/>
      <c r="K313" s="3"/>
      <c r="L313" s="3"/>
      <c r="M313" s="3"/>
    </row>
    <row r="314" spans="1:13" ht="12.75">
      <c r="A314" s="14"/>
      <c r="B314" s="74" t="s">
        <v>120</v>
      </c>
      <c r="C314" s="61"/>
      <c r="D314" s="61"/>
      <c r="E314" s="61"/>
      <c r="F314" s="3"/>
      <c r="G314" s="3"/>
      <c r="H314" s="3"/>
      <c r="I314" s="3"/>
      <c r="J314" s="3"/>
      <c r="K314" s="3"/>
      <c r="L314" s="3"/>
      <c r="M314" s="3"/>
    </row>
    <row r="315" spans="1:13" ht="12.75">
      <c r="A315" s="14"/>
      <c r="B315" s="61" t="s">
        <v>63</v>
      </c>
      <c r="C315" s="61"/>
      <c r="D315" s="61"/>
      <c r="E315" s="61"/>
      <c r="F315" s="18">
        <v>77465969</v>
      </c>
      <c r="G315" s="18"/>
      <c r="H315" s="18"/>
      <c r="I315" s="18">
        <v>77421810</v>
      </c>
      <c r="J315" s="18"/>
      <c r="K315" s="18">
        <v>77465969</v>
      </c>
      <c r="L315" s="18"/>
      <c r="M315" s="18">
        <v>77421810</v>
      </c>
    </row>
    <row r="316" spans="1:13" ht="11.25" customHeight="1">
      <c r="A316" s="14"/>
      <c r="B316" s="61"/>
      <c r="C316" s="61"/>
      <c r="D316" s="61"/>
      <c r="E316" s="61"/>
      <c r="F316" s="3"/>
      <c r="G316" s="3"/>
      <c r="H316" s="3"/>
      <c r="I316" s="3"/>
      <c r="J316" s="3"/>
      <c r="K316" s="3"/>
      <c r="L316" s="3"/>
      <c r="M316" s="3"/>
    </row>
    <row r="317" spans="1:13" ht="12.75">
      <c r="A317" s="14"/>
      <c r="B317" s="61" t="s">
        <v>121</v>
      </c>
      <c r="C317" s="61"/>
      <c r="D317" s="61"/>
      <c r="E317" s="61"/>
      <c r="F317" s="3">
        <f>ROUND(+F312*1000/F315*100,2)</f>
        <v>5.79</v>
      </c>
      <c r="G317" s="3"/>
      <c r="H317" s="3"/>
      <c r="I317" s="3">
        <f>ROUND(+I312*1000/I315*100,2)</f>
        <v>3.44</v>
      </c>
      <c r="J317" s="3"/>
      <c r="K317" s="3">
        <f>ROUND(+K312*1000/K315*100,2)</f>
        <v>5.79</v>
      </c>
      <c r="L317" s="3"/>
      <c r="M317" s="70">
        <f>ROUND(+M312*1000/M315*100,2)</f>
        <v>3.44</v>
      </c>
    </row>
    <row r="318" spans="1:13" ht="11.25" customHeight="1">
      <c r="A318" s="14"/>
      <c r="B318" s="61"/>
      <c r="C318" s="61"/>
      <c r="D318" s="61"/>
      <c r="E318" s="61"/>
      <c r="F318" s="3"/>
      <c r="G318" s="3"/>
      <c r="H318" s="3"/>
      <c r="I318" s="3"/>
      <c r="J318" s="3"/>
      <c r="K318" s="3"/>
      <c r="L318" s="3"/>
      <c r="M318" s="3"/>
    </row>
    <row r="319" spans="1:13" ht="12.75">
      <c r="A319" s="14"/>
      <c r="B319" s="74" t="s">
        <v>122</v>
      </c>
      <c r="C319" s="61"/>
      <c r="D319" s="61"/>
      <c r="E319" s="61"/>
      <c r="F319" s="3"/>
      <c r="G319" s="3"/>
      <c r="H319" s="3"/>
      <c r="I319" s="3"/>
      <c r="J319" s="3"/>
      <c r="K319" s="3"/>
      <c r="L319" s="3"/>
      <c r="M319" s="3"/>
    </row>
    <row r="320" spans="1:13" ht="12.75">
      <c r="A320" s="14"/>
      <c r="B320" s="61" t="s">
        <v>123</v>
      </c>
      <c r="C320" s="61"/>
      <c r="D320" s="61"/>
      <c r="E320" s="61"/>
      <c r="F320" s="3"/>
      <c r="G320" s="3"/>
      <c r="H320" s="3"/>
      <c r="I320" s="3"/>
      <c r="J320" s="3"/>
      <c r="K320" s="3"/>
      <c r="L320" s="3"/>
      <c r="M320" s="3"/>
    </row>
    <row r="321" spans="1:13" ht="12.75">
      <c r="A321" s="14"/>
      <c r="B321" s="61"/>
      <c r="C321" s="61" t="s">
        <v>124</v>
      </c>
      <c r="D321" s="61"/>
      <c r="E321" s="61"/>
      <c r="F321" s="18">
        <v>5806000</v>
      </c>
      <c r="G321" s="18"/>
      <c r="H321" s="18"/>
      <c r="I321" s="18">
        <f>+M321</f>
        <v>5806000</v>
      </c>
      <c r="J321" s="18"/>
      <c r="K321" s="18">
        <v>5806000</v>
      </c>
      <c r="L321" s="3"/>
      <c r="M321" s="18">
        <v>5806000</v>
      </c>
    </row>
    <row r="322" spans="1:5" ht="12.75">
      <c r="A322" s="14"/>
      <c r="B322" s="61"/>
      <c r="C322" s="61" t="s">
        <v>125</v>
      </c>
      <c r="D322" s="61"/>
      <c r="E322" s="61"/>
    </row>
    <row r="323" spans="1:13" ht="12.75">
      <c r="A323" s="14"/>
      <c r="B323" s="61"/>
      <c r="C323" s="61" t="s">
        <v>126</v>
      </c>
      <c r="D323" s="61"/>
      <c r="E323" s="61"/>
      <c r="F323" s="18">
        <v>-4437443</v>
      </c>
      <c r="G323" s="18"/>
      <c r="H323" s="18"/>
      <c r="I323" s="18">
        <f>+M323</f>
        <v>-5916590</v>
      </c>
      <c r="J323" s="18"/>
      <c r="K323" s="18">
        <v>-4437443</v>
      </c>
      <c r="L323" s="3"/>
      <c r="M323" s="18">
        <v>-5916590</v>
      </c>
    </row>
    <row r="324" spans="1:13" ht="12.75">
      <c r="A324" s="14"/>
      <c r="B324" s="61" t="s">
        <v>127</v>
      </c>
      <c r="C324" s="61"/>
      <c r="D324" s="61"/>
      <c r="E324" s="61"/>
      <c r="F324" s="71">
        <f>+F315+F321+F323</f>
        <v>78834526</v>
      </c>
      <c r="G324" s="3"/>
      <c r="H324" s="3"/>
      <c r="I324" s="71">
        <f>+I315+I321+I323</f>
        <v>77311220</v>
      </c>
      <c r="J324" s="3"/>
      <c r="K324" s="71">
        <f>+K315+K321+K323</f>
        <v>78834526</v>
      </c>
      <c r="L324" s="3"/>
      <c r="M324" s="71">
        <f>+M315+M321+M323</f>
        <v>77311220</v>
      </c>
    </row>
    <row r="325" spans="1:13" ht="12.75">
      <c r="A325" s="14"/>
      <c r="B325" s="61" t="s">
        <v>128</v>
      </c>
      <c r="C325" s="61"/>
      <c r="D325" s="61"/>
      <c r="E325" s="61"/>
      <c r="F325" s="3"/>
      <c r="G325" s="3"/>
      <c r="H325" s="3"/>
      <c r="I325" s="3"/>
      <c r="J325" s="3"/>
      <c r="K325" s="3"/>
      <c r="L325" s="3"/>
      <c r="M325" s="3"/>
    </row>
    <row r="326" spans="1:13" ht="11.25" customHeight="1">
      <c r="A326" s="14"/>
      <c r="B326" s="61"/>
      <c r="C326" s="61"/>
      <c r="D326" s="61"/>
      <c r="E326" s="61"/>
      <c r="F326" s="3"/>
      <c r="G326" s="3"/>
      <c r="H326" s="3"/>
      <c r="I326" s="3"/>
      <c r="J326" s="3"/>
      <c r="K326" s="3"/>
      <c r="L326" s="3"/>
      <c r="M326" s="3"/>
    </row>
    <row r="327" spans="1:13" ht="12.75">
      <c r="A327" s="14"/>
      <c r="B327" s="61" t="s">
        <v>225</v>
      </c>
      <c r="C327" s="61"/>
      <c r="D327" s="61"/>
      <c r="E327" s="61"/>
      <c r="F327" s="72">
        <v>5.69</v>
      </c>
      <c r="G327" s="3"/>
      <c r="H327" s="3"/>
      <c r="I327" s="3">
        <f>MIN(I317,ROUND(I312*1000/I324*100,2))</f>
        <v>3.44</v>
      </c>
      <c r="J327" s="3"/>
      <c r="K327" s="72">
        <v>5.69</v>
      </c>
      <c r="L327" s="3"/>
      <c r="M327" s="70">
        <f>MIN(M317,ROUND(M312*1000/M324*100,2))</f>
        <v>3.44</v>
      </c>
    </row>
    <row r="328" spans="1:13" ht="12.75">
      <c r="A328" s="11"/>
      <c r="B328" s="61"/>
      <c r="C328" s="61"/>
      <c r="D328" s="61"/>
      <c r="E328" s="61"/>
      <c r="F328" s="3"/>
      <c r="G328" s="3"/>
      <c r="H328" s="3"/>
      <c r="I328" s="3"/>
      <c r="J328" s="3"/>
      <c r="K328" s="3"/>
      <c r="L328" s="3"/>
      <c r="M328" s="3"/>
    </row>
    <row r="329" spans="1:13" ht="12.7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41"/>
      <c r="L329" s="11"/>
      <c r="M329" s="11"/>
    </row>
    <row r="330" spans="1:13" ht="12.7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41"/>
      <c r="L330" s="11"/>
      <c r="M330" s="11"/>
    </row>
    <row r="331" spans="1:13" ht="12.7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41"/>
      <c r="L331" s="11"/>
      <c r="M331" s="11"/>
    </row>
    <row r="332" spans="1:13" ht="12.7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41"/>
      <c r="L332" s="11"/>
      <c r="M332" s="11"/>
    </row>
    <row r="333" spans="1:13" ht="12.7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41"/>
      <c r="L333" s="11"/>
      <c r="M333" s="11"/>
    </row>
    <row r="334" spans="1:13" ht="12.7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41"/>
      <c r="L334" s="11"/>
      <c r="M334" s="11"/>
    </row>
    <row r="335" spans="1:13" ht="12.7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41"/>
      <c r="L335" s="11"/>
      <c r="M335" s="11"/>
    </row>
    <row r="336" spans="1:13" ht="12.7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41"/>
      <c r="L336" s="11"/>
      <c r="M336" s="11"/>
    </row>
    <row r="337" spans="1:13" ht="12.7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41"/>
      <c r="L337" s="11"/>
      <c r="M337" s="11"/>
    </row>
    <row r="338" spans="1:13" ht="12.75">
      <c r="A338" s="38" t="s">
        <v>35</v>
      </c>
      <c r="B338" s="38"/>
      <c r="C338" s="38"/>
      <c r="D338" s="38"/>
      <c r="E338" s="38"/>
      <c r="F338" s="11"/>
      <c r="G338" s="11"/>
      <c r="H338" s="11"/>
      <c r="I338" s="11"/>
      <c r="J338" s="11"/>
      <c r="K338" s="11"/>
      <c r="L338" s="11"/>
      <c r="M338" s="11"/>
    </row>
    <row r="339" spans="6:13" ht="12.75">
      <c r="F339" s="11"/>
      <c r="G339" s="11"/>
      <c r="H339" s="11"/>
      <c r="I339" s="11"/>
      <c r="J339" s="11"/>
      <c r="K339" s="11"/>
      <c r="L339" s="11"/>
      <c r="M339" s="11"/>
    </row>
    <row r="340" spans="1:13" ht="12.75">
      <c r="A340" s="38"/>
      <c r="B340" s="38"/>
      <c r="C340" s="38"/>
      <c r="D340" s="38"/>
      <c r="E340" s="38"/>
      <c r="F340" s="11"/>
      <c r="G340" s="11"/>
      <c r="H340" s="11"/>
      <c r="I340" s="11"/>
      <c r="J340" s="11"/>
      <c r="K340" s="11"/>
      <c r="L340" s="11"/>
      <c r="M340" s="11"/>
    </row>
    <row r="341" spans="1:13" ht="12.75">
      <c r="A341" s="38"/>
      <c r="B341" s="38"/>
      <c r="C341" s="38"/>
      <c r="D341" s="38"/>
      <c r="E341" s="38"/>
      <c r="F341" s="11"/>
      <c r="G341" s="11"/>
      <c r="H341" s="11"/>
      <c r="I341" s="11"/>
      <c r="J341" s="11"/>
      <c r="K341" s="11"/>
      <c r="L341" s="11"/>
      <c r="M341" s="11"/>
    </row>
    <row r="342" spans="1:13" ht="12.75">
      <c r="A342" s="38" t="s">
        <v>57</v>
      </c>
      <c r="B342" s="38"/>
      <c r="C342" s="38"/>
      <c r="D342" s="38"/>
      <c r="E342" s="38"/>
      <c r="F342" s="11"/>
      <c r="G342" s="11"/>
      <c r="H342" s="11"/>
      <c r="I342" s="11"/>
      <c r="J342" s="11"/>
      <c r="K342" s="11"/>
      <c r="L342" s="11"/>
      <c r="M342" s="11"/>
    </row>
    <row r="343" spans="1:13" ht="12.75">
      <c r="A343" s="38" t="s">
        <v>179</v>
      </c>
      <c r="B343" s="38"/>
      <c r="C343" s="38"/>
      <c r="D343" s="38"/>
      <c r="E343" s="38"/>
      <c r="F343" s="11"/>
      <c r="G343" s="11"/>
      <c r="H343" s="11"/>
      <c r="I343" s="11"/>
      <c r="J343" s="11"/>
      <c r="K343" s="11"/>
      <c r="L343" s="11"/>
      <c r="M343" s="11"/>
    </row>
    <row r="344" spans="1:13" ht="12.75">
      <c r="A344" s="11" t="s">
        <v>58</v>
      </c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</row>
    <row r="345" spans="1:13" ht="12.7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</row>
    <row r="346" spans="1:13" ht="12.75">
      <c r="A346" s="3" t="s">
        <v>53</v>
      </c>
      <c r="B346" s="3"/>
      <c r="C346" s="3"/>
      <c r="D346" s="3"/>
      <c r="E346" s="3"/>
      <c r="F346" s="11"/>
      <c r="G346" s="11"/>
      <c r="H346" s="11"/>
      <c r="I346" s="11"/>
      <c r="J346" s="11"/>
      <c r="K346" s="11"/>
      <c r="L346" s="11"/>
      <c r="M346" s="11"/>
    </row>
    <row r="347" spans="1:13" ht="12.75">
      <c r="A347" s="39" t="s">
        <v>327</v>
      </c>
      <c r="B347" s="102"/>
      <c r="C347" s="3"/>
      <c r="D347" s="3"/>
      <c r="E347" s="3"/>
      <c r="F347" s="11"/>
      <c r="G347" s="11"/>
      <c r="H347" s="11"/>
      <c r="I347" s="11"/>
      <c r="J347" s="11"/>
      <c r="K347" s="11"/>
      <c r="L347" s="11"/>
      <c r="M347" s="11"/>
    </row>
    <row r="348" spans="1:13" ht="12.7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</row>
    <row r="349" spans="1:13" ht="12.7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</row>
    <row r="350" spans="1:13" ht="12.7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</row>
    <row r="351" spans="1:13" ht="12.7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</row>
    <row r="352" spans="1:13" ht="12.7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</row>
    <row r="353" spans="1:13" ht="13.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30"/>
    </row>
    <row r="354" spans="1:13" ht="12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</row>
  </sheetData>
  <mergeCells count="5">
    <mergeCell ref="I62:K62"/>
    <mergeCell ref="F306:I306"/>
    <mergeCell ref="K306:M306"/>
    <mergeCell ref="I65:K65"/>
    <mergeCell ref="I66:K66"/>
  </mergeCells>
  <printOptions/>
  <pageMargins left="0.51" right="0.28" top="0.63" bottom="0.72" header="0.41" footer="0.29"/>
  <pageSetup horizontalDpi="300" verticalDpi="300" orientation="portrait" paperSize="9" r:id="rId1"/>
  <headerFooter alignWithMargins="0">
    <oddFooter>&amp;C&amp;"Times New Roman,Regular"&amp;8Notes&amp;R&amp;"Times New Roman,Regular"&amp;8Page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FIMA Corporation Berhad</dc:creator>
  <cp:keywords/>
  <dc:description/>
  <cp:lastModifiedBy>Susan Lee</cp:lastModifiedBy>
  <cp:lastPrinted>2004-08-26T07:35:17Z</cp:lastPrinted>
  <dcterms:created xsi:type="dcterms:W3CDTF">2000-01-27T05:15:51Z</dcterms:created>
  <dcterms:modified xsi:type="dcterms:W3CDTF">2004-08-26T07:36:35Z</dcterms:modified>
  <cp:category/>
  <cp:version/>
  <cp:contentType/>
  <cp:contentStatus/>
</cp:coreProperties>
</file>